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UNICIPALIDAD Y EJECUTADOS\control presup-2026\Datos Abiertos 2026\"/>
    </mc:Choice>
  </mc:AlternateContent>
  <xr:revisionPtr revIDLastSave="0" documentId="13_ncr:1_{F23768F7-6AD9-44D7-BEE2-258481B818BF}" xr6:coauthVersionLast="47" xr6:coauthVersionMax="47" xr10:uidLastSave="{00000000-0000-0000-0000-000000000000}"/>
  <bookViews>
    <workbookView xWindow="-120" yWindow="-120" windowWidth="20730" windowHeight="11160" xr2:uid="{2909D0CA-8D9F-4222-B74F-7C08135EBFFE}"/>
  </bookViews>
  <sheets>
    <sheet name="Ejec. 1er Trim2026" sheetId="9" r:id="rId1"/>
  </sheets>
  <definedNames>
    <definedName name="_xlnm.Print_Area" localSheetId="0">'Ejec. 1er Trim2026'!$A$30:$H$53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9" l="1"/>
  <c r="D8" i="9"/>
  <c r="C11" i="9"/>
  <c r="C8" i="9"/>
  <c r="B11" i="9"/>
  <c r="B8" i="9"/>
  <c r="B47" i="9" l="1"/>
  <c r="B43" i="9"/>
  <c r="G52" i="9"/>
  <c r="E52" i="9"/>
  <c r="H52" i="9" s="1"/>
  <c r="C52" i="9"/>
  <c r="B52" i="9"/>
  <c r="H51" i="9"/>
  <c r="F51" i="9"/>
  <c r="D51" i="9"/>
  <c r="H50" i="9"/>
  <c r="F50" i="9"/>
  <c r="D50" i="9"/>
  <c r="G47" i="9"/>
  <c r="C47" i="9"/>
  <c r="F46" i="9"/>
  <c r="D46" i="9"/>
  <c r="G43" i="9"/>
  <c r="E43" i="9"/>
  <c r="C43" i="9"/>
  <c r="H42" i="9"/>
  <c r="F42" i="9"/>
  <c r="D42" i="9"/>
  <c r="H41" i="9"/>
  <c r="F41" i="9"/>
  <c r="D41" i="9"/>
  <c r="H40" i="9"/>
  <c r="F40" i="9"/>
  <c r="D40" i="9"/>
  <c r="G37" i="9"/>
  <c r="G53" i="9" s="1"/>
  <c r="C37" i="9"/>
  <c r="B37" i="9"/>
  <c r="H36" i="9"/>
  <c r="F36" i="9"/>
  <c r="D36" i="9"/>
  <c r="H35" i="9"/>
  <c r="F35" i="9"/>
  <c r="D35" i="9"/>
  <c r="H34" i="9"/>
  <c r="F34" i="9"/>
  <c r="D34" i="9"/>
  <c r="E37" i="9"/>
  <c r="D33" i="9"/>
  <c r="D27" i="9"/>
  <c r="C25" i="9"/>
  <c r="B25" i="9"/>
  <c r="D24" i="9"/>
  <c r="D23" i="9"/>
  <c r="C20" i="9"/>
  <c r="B20" i="9"/>
  <c r="D19" i="9"/>
  <c r="D18" i="9"/>
  <c r="D13" i="9"/>
  <c r="D12" i="9"/>
  <c r="B15" i="9"/>
  <c r="D10" i="9"/>
  <c r="D9" i="9"/>
  <c r="D43" i="9" l="1"/>
  <c r="H33" i="9"/>
  <c r="B53" i="9"/>
  <c r="D25" i="9"/>
  <c r="H43" i="9"/>
  <c r="D47" i="9"/>
  <c r="D52" i="9"/>
  <c r="F52" i="9"/>
  <c r="E47" i="9"/>
  <c r="F47" i="9" s="1"/>
  <c r="H46" i="9"/>
  <c r="F43" i="9"/>
  <c r="D37" i="9"/>
  <c r="C53" i="9"/>
  <c r="F33" i="9"/>
  <c r="D20" i="9"/>
  <c r="C15" i="9"/>
  <c r="D15" i="9" s="1"/>
  <c r="D11" i="9"/>
  <c r="B28" i="9"/>
  <c r="F37" i="9"/>
  <c r="H37" i="9"/>
  <c r="C28" i="9" l="1"/>
  <c r="H47" i="9"/>
  <c r="E53" i="9"/>
  <c r="D53" i="9"/>
  <c r="H53" i="9" l="1"/>
  <c r="F53" i="9"/>
</calcChain>
</file>

<file path=xl/sharedStrings.xml><?xml version="1.0" encoding="utf-8"?>
<sst xmlns="http://schemas.openxmlformats.org/spreadsheetml/2006/main" count="79" uniqueCount="46">
  <si>
    <t>CONTADURÍA GENERAL</t>
  </si>
  <si>
    <t>INGRESOS CORRIENTES</t>
  </si>
  <si>
    <t>DEFINITIVO</t>
  </si>
  <si>
    <t>RECAUDADO</t>
  </si>
  <si>
    <t>%</t>
  </si>
  <si>
    <t>INGRESOS TRIBUTARIOS</t>
  </si>
  <si>
    <t>OTROS INGRESOS NO TRIBUTARIOS</t>
  </si>
  <si>
    <t>DE OTRAS JURISDICCIONES</t>
  </si>
  <si>
    <t>TRANSFERENCIAS CORRIENTES</t>
  </si>
  <si>
    <t>PARTICIPACIÓN EN IMP. PROV./NAC.</t>
  </si>
  <si>
    <t>TOTAL INGRESOS CORRIENTES</t>
  </si>
  <si>
    <t>INGRESOS DE CAPITAL</t>
  </si>
  <si>
    <t>INGRESOS PROPIOS DE CAPITAL</t>
  </si>
  <si>
    <t>TOTAL INGRESOS DE CAPITAL</t>
  </si>
  <si>
    <t>FUENTES FINANCIERAS</t>
  </si>
  <si>
    <t>TOTAL FUENTES FINANCIERAS</t>
  </si>
  <si>
    <t>NO CLASIFICADOS</t>
  </si>
  <si>
    <t xml:space="preserve">TOTAL DE INGRESOS </t>
  </si>
  <si>
    <t>EROGACIONES CORRIENTES</t>
  </si>
  <si>
    <t>IMPUTADO</t>
  </si>
  <si>
    <t>DEVENGADO</t>
  </si>
  <si>
    <t>PAGADO</t>
  </si>
  <si>
    <t>PERSONAL</t>
  </si>
  <si>
    <t>BIENES DE CONSUMO</t>
  </si>
  <si>
    <t>SERVICIOS</t>
  </si>
  <si>
    <t xml:space="preserve">TRANSFERENCIAS </t>
  </si>
  <si>
    <t>TOTAL EROGACIONES CORRIENTES</t>
  </si>
  <si>
    <t xml:space="preserve"> </t>
  </si>
  <si>
    <t>EROGACIONES DE CAPITAL</t>
  </si>
  <si>
    <t>BIENES DE CAPITAL</t>
  </si>
  <si>
    <t>PARTICIP. DE CAPITAL y AC. FINANCIEROS</t>
  </si>
  <si>
    <t>TOTAL EROGACIONES DE CAPITAL</t>
  </si>
  <si>
    <t>AMORTIZACIÓN DE LA DEUDA</t>
  </si>
  <si>
    <t>TOTAL AMORTIZACIÓN DE LA DEUDA</t>
  </si>
  <si>
    <t>CRÉDITOS ESPECIALES</t>
  </si>
  <si>
    <t>PLAN HABITACIONAL (400 VIV.)</t>
  </si>
  <si>
    <t>TOTAL NO CLASIFICADOS</t>
  </si>
  <si>
    <t>TOTAL DE EROGACIONES</t>
  </si>
  <si>
    <t>TRANSFERENCIAS</t>
  </si>
  <si>
    <t>DE JURISDICCIÓN MUNICIPAL</t>
  </si>
  <si>
    <t>USO DEL CRÉDITO</t>
  </si>
  <si>
    <t>RECUPERO DE INVERSIONES Y PRÉSTAMOS</t>
  </si>
  <si>
    <t>TRABAJOS PÚBLICOS</t>
  </si>
  <si>
    <t>SECRETARÍA DE ECONOMÍA, TRANSFORMACIÓN DIGITAL Y DESARROLLO PRODUCTIVO</t>
  </si>
  <si>
    <t>EJECUCIÓN DEL PRESUPUESTO DE RECURSOS AL 31/03/2026</t>
  </si>
  <si>
    <t>EJECUCIÓN DEL PRESUPUESTO DE GASTOS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</si>
</sst>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$-2C0A]\ * #,##0.00_ ;_ [$$-2C0A]\ * \-#,##0.00_ ;_ [$$-2C0A]\ * &quot;-&quot;??_ ;_ @_ "/>
    <numFmt numFmtId="165" formatCode="_ [$$-2C0A]\ * #,##0.00_ ;_ [$$-2C0A]\ * \-#,##0.00_ ;_ [$$-2C0A]\ * &quot;-&quot;_ ;_ @_ "/>
    <numFmt numFmtId="166" formatCode="_-[$$-2C0A]\ * #,##0.00_-;\-[$$-2C0A]\ * #,##0.00_-;_-[$$-2C0A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ptos Display"/>
      <family val="2"/>
    </font>
    <font>
      <sz val="11"/>
      <color theme="1"/>
      <name val="Aptos Display"/>
      <family val="2"/>
    </font>
    <font>
      <b/>
      <sz val="12"/>
      <name val="Aptos Display"/>
      <family val="2"/>
    </font>
    <font>
      <b/>
      <sz val="12"/>
      <color indexed="8"/>
      <name val="Aptos Display"/>
      <family val="2"/>
    </font>
    <font>
      <sz val="9"/>
      <name val="Aptos Display"/>
      <family val="2"/>
    </font>
    <font>
      <b/>
      <sz val="9"/>
      <name val="Aptos Display"/>
      <family val="2"/>
    </font>
    <font>
      <b/>
      <sz val="14"/>
      <name val="Aptos Display"/>
      <family val="2"/>
    </font>
    <font>
      <b/>
      <i/>
      <sz val="9"/>
      <name val="Aptos Display"/>
      <family val="2"/>
    </font>
    <font>
      <b/>
      <sz val="8"/>
      <name val="Aptos Display"/>
      <family val="2"/>
    </font>
    <font>
      <sz val="8"/>
      <name val="Aptos Display"/>
      <family val="2"/>
    </font>
    <font>
      <b/>
      <sz val="9"/>
      <color rgb="FFFF0000"/>
      <name val="Aptos Display"/>
      <family val="2"/>
    </font>
    <font>
      <b/>
      <sz val="9"/>
      <color indexed="9"/>
      <name val="Aptos Display"/>
      <family val="2"/>
    </font>
    <font>
      <sz val="11"/>
      <color indexed="9"/>
      <name val="Aptos Display"/>
      <family val="2"/>
    </font>
    <font>
      <sz val="9"/>
      <color indexed="9"/>
      <name val="Aptos Display"/>
      <family val="2"/>
    </font>
    <font>
      <b/>
      <sz val="11"/>
      <color indexed="8"/>
      <name val="Aptos Display"/>
      <family val="2"/>
    </font>
    <font>
      <sz val="1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164" fontId="8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164" fontId="10" fillId="2" borderId="0" xfId="0" applyNumberFormat="1" applyFont="1" applyFill="1" applyAlignment="1">
      <alignment horizontal="center"/>
    </xf>
    <xf numFmtId="4" fontId="6" fillId="2" borderId="0" xfId="0" applyNumberFormat="1" applyFont="1" applyFill="1"/>
    <xf numFmtId="10" fontId="6" fillId="0" borderId="0" xfId="0" applyNumberFormat="1" applyFont="1"/>
    <xf numFmtId="164" fontId="6" fillId="2" borderId="3" xfId="0" applyNumberFormat="1" applyFont="1" applyFill="1" applyBorder="1"/>
    <xf numFmtId="164" fontId="6" fillId="2" borderId="0" xfId="0" applyNumberFormat="1" applyFont="1" applyFill="1"/>
    <xf numFmtId="9" fontId="11" fillId="2" borderId="0" xfId="1" applyFont="1" applyFill="1" applyBorder="1" applyAlignment="1">
      <alignment horizontal="center"/>
    </xf>
    <xf numFmtId="9" fontId="11" fillId="2" borderId="0" xfId="1" applyFont="1" applyFill="1" applyBorder="1"/>
    <xf numFmtId="164" fontId="11" fillId="2" borderId="0" xfId="0" applyNumberFormat="1" applyFont="1" applyFill="1"/>
    <xf numFmtId="4" fontId="7" fillId="2" borderId="0" xfId="0" applyNumberFormat="1" applyFont="1" applyFill="1"/>
    <xf numFmtId="164" fontId="7" fillId="0" borderId="0" xfId="0" applyNumberFormat="1" applyFont="1"/>
    <xf numFmtId="10" fontId="7" fillId="0" borderId="0" xfId="0" applyNumberFormat="1" applyFont="1"/>
    <xf numFmtId="164" fontId="6" fillId="2" borderId="4" xfId="0" applyNumberFormat="1" applyFont="1" applyFill="1" applyBorder="1"/>
    <xf numFmtId="10" fontId="3" fillId="0" borderId="0" xfId="0" applyNumberFormat="1" applyFont="1"/>
    <xf numFmtId="9" fontId="6" fillId="2" borderId="0" xfId="1" applyFont="1" applyFill="1" applyBorder="1"/>
    <xf numFmtId="164" fontId="7" fillId="2" borderId="6" xfId="0" applyNumberFormat="1" applyFont="1" applyFill="1" applyBorder="1"/>
    <xf numFmtId="164" fontId="7" fillId="2" borderId="0" xfId="0" applyNumberFormat="1" applyFont="1" applyFill="1"/>
    <xf numFmtId="9" fontId="10" fillId="2" borderId="0" xfId="1" applyFont="1" applyFill="1" applyBorder="1" applyAlignment="1">
      <alignment horizontal="center"/>
    </xf>
    <xf numFmtId="164" fontId="10" fillId="2" borderId="0" xfId="1" applyNumberFormat="1" applyFont="1" applyFill="1" applyBorder="1"/>
    <xf numFmtId="0" fontId="6" fillId="2" borderId="7" xfId="0" applyFont="1" applyFill="1" applyBorder="1"/>
    <xf numFmtId="164" fontId="11" fillId="2" borderId="0" xfId="0" applyNumberFormat="1" applyFont="1" applyFill="1" applyAlignment="1">
      <alignment horizontal="center"/>
    </xf>
    <xf numFmtId="0" fontId="7" fillId="2" borderId="0" xfId="0" applyFont="1" applyFill="1"/>
    <xf numFmtId="164" fontId="7" fillId="2" borderId="6" xfId="0" applyNumberFormat="1" applyFont="1" applyFill="1" applyBorder="1" applyAlignment="1">
      <alignment horizontal="center"/>
    </xf>
    <xf numFmtId="164" fontId="6" fillId="2" borderId="0" xfId="1" applyNumberFormat="1" applyFont="1" applyFill="1" applyBorder="1"/>
    <xf numFmtId="164" fontId="11" fillId="2" borderId="0" xfId="1" applyNumberFormat="1" applyFont="1" applyFill="1" applyBorder="1"/>
    <xf numFmtId="164" fontId="7" fillId="2" borderId="0" xfId="1" applyNumberFormat="1" applyFont="1" applyFill="1" applyBorder="1"/>
    <xf numFmtId="9" fontId="10" fillId="2" borderId="0" xfId="1" applyFont="1" applyFill="1" applyBorder="1" applyAlignment="1">
      <alignment horizontal="left"/>
    </xf>
    <xf numFmtId="164" fontId="12" fillId="2" borderId="0" xfId="0" applyNumberFormat="1" applyFont="1" applyFill="1"/>
    <xf numFmtId="164" fontId="13" fillId="2" borderId="0" xfId="0" applyNumberFormat="1" applyFont="1" applyFill="1" applyAlignment="1">
      <alignment horizontal="center"/>
    </xf>
    <xf numFmtId="0" fontId="14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4" fillId="0" borderId="0" xfId="0" applyFont="1"/>
    <xf numFmtId="164" fontId="6" fillId="0" borderId="4" xfId="0" applyNumberFormat="1" applyFont="1" applyBorder="1"/>
    <xf numFmtId="9" fontId="11" fillId="0" borderId="4" xfId="1" applyFont="1" applyFill="1" applyBorder="1" applyAlignment="1">
      <alignment horizontal="center"/>
    </xf>
    <xf numFmtId="165" fontId="6" fillId="0" borderId="4" xfId="1" applyNumberFormat="1" applyFont="1" applyFill="1" applyBorder="1"/>
    <xf numFmtId="0" fontId="16" fillId="0" borderId="0" xfId="0" applyFont="1"/>
    <xf numFmtId="164" fontId="7" fillId="0" borderId="6" xfId="0" applyNumberFormat="1" applyFont="1" applyBorder="1"/>
    <xf numFmtId="9" fontId="10" fillId="0" borderId="6" xfId="1" applyFont="1" applyFill="1" applyBorder="1" applyAlignment="1">
      <alignment horizontal="center"/>
    </xf>
    <xf numFmtId="165" fontId="7" fillId="0" borderId="6" xfId="1" applyNumberFormat="1" applyFont="1" applyFill="1" applyBorder="1"/>
    <xf numFmtId="4" fontId="10" fillId="2" borderId="0" xfId="1" applyNumberFormat="1" applyFont="1" applyFill="1" applyBorder="1"/>
    <xf numFmtId="9" fontId="10" fillId="2" borderId="0" xfId="1" applyFont="1" applyFill="1" applyBorder="1"/>
    <xf numFmtId="9" fontId="11" fillId="0" borderId="0" xfId="1" applyFont="1" applyFill="1" applyBorder="1"/>
    <xf numFmtId="0" fontId="7" fillId="2" borderId="7" xfId="0" applyFont="1" applyFill="1" applyBorder="1"/>
    <xf numFmtId="0" fontId="7" fillId="0" borderId="5" xfId="0" applyFont="1" applyBorder="1"/>
    <xf numFmtId="164" fontId="7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9" fontId="10" fillId="0" borderId="0" xfId="1" applyFont="1" applyFill="1" applyBorder="1"/>
    <xf numFmtId="9" fontId="7" fillId="2" borderId="0" xfId="1" applyFont="1" applyFill="1" applyBorder="1"/>
    <xf numFmtId="0" fontId="17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11" fillId="2" borderId="9" xfId="0" applyNumberFormat="1" applyFont="1" applyFill="1" applyBorder="1"/>
    <xf numFmtId="164" fontId="6" fillId="2" borderId="9" xfId="0" applyNumberFormat="1" applyFont="1" applyFill="1" applyBorder="1"/>
    <xf numFmtId="164" fontId="6" fillId="2" borderId="10" xfId="0" applyNumberFormat="1" applyFont="1" applyFill="1" applyBorder="1"/>
    <xf numFmtId="164" fontId="7" fillId="2" borderId="1" xfId="0" applyNumberFormat="1" applyFont="1" applyFill="1" applyBorder="1"/>
    <xf numFmtId="9" fontId="11" fillId="2" borderId="4" xfId="1" applyFont="1" applyFill="1" applyBorder="1" applyAlignment="1">
      <alignment horizontal="center"/>
    </xf>
    <xf numFmtId="9" fontId="10" fillId="2" borderId="6" xfId="1" applyFont="1" applyFill="1" applyBorder="1" applyAlignment="1">
      <alignment horizontal="center"/>
    </xf>
    <xf numFmtId="9" fontId="11" fillId="2" borderId="6" xfId="1" applyFont="1" applyFill="1" applyBorder="1" applyAlignment="1">
      <alignment horizontal="center"/>
    </xf>
    <xf numFmtId="0" fontId="7" fillId="2" borderId="6" xfId="0" applyFont="1" applyFill="1" applyBorder="1"/>
    <xf numFmtId="0" fontId="6" fillId="2" borderId="4" xfId="0" applyFont="1" applyFill="1" applyBorder="1"/>
    <xf numFmtId="0" fontId="11" fillId="2" borderId="4" xfId="0" applyFont="1" applyFill="1" applyBorder="1"/>
    <xf numFmtId="0" fontId="6" fillId="2" borderId="9" xfId="0" applyFont="1" applyFill="1" applyBorder="1"/>
    <xf numFmtId="0" fontId="7" fillId="0" borderId="6" xfId="0" applyFont="1" applyBorder="1"/>
    <xf numFmtId="0" fontId="6" fillId="0" borderId="4" xfId="0" applyFont="1" applyBorder="1"/>
    <xf numFmtId="0" fontId="7" fillId="0" borderId="1" xfId="0" applyFont="1" applyBorder="1"/>
    <xf numFmtId="0" fontId="5" fillId="2" borderId="0" xfId="0" applyFont="1" applyFill="1"/>
    <xf numFmtId="166" fontId="3" fillId="2" borderId="0" xfId="0" applyNumberFormat="1" applyFont="1" applyFill="1"/>
    <xf numFmtId="164" fontId="4" fillId="2" borderId="0" xfId="0" applyNumberFormat="1" applyFont="1" applyFill="1" applyAlignment="1">
      <alignment horizontal="center"/>
    </xf>
    <xf numFmtId="0" fontId="9" fillId="3" borderId="1" xfId="0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/>
    </xf>
    <xf numFmtId="164" fontId="10" fillId="3" borderId="8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64" fontId="7" fillId="3" borderId="6" xfId="0" applyNumberFormat="1" applyFont="1" applyFill="1" applyBorder="1"/>
    <xf numFmtId="164" fontId="7" fillId="3" borderId="1" xfId="0" applyNumberFormat="1" applyFont="1" applyFill="1" applyBorder="1"/>
    <xf numFmtId="9" fontId="10" fillId="3" borderId="6" xfId="1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1CCC9-00F1-4CA2-A607-96992E62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488E413-3CAE-4550-BD10-EBFEA05A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391F742-DDCC-47D0-8DCD-C86A83CC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FF98527-7AEE-44E3-8776-2FC8843F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C2EB6FE-B1D1-4046-9F6D-113CC0A7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1AE6E96-D80B-4FE3-950E-027B2F3A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23B0351-CF73-4B86-BD63-D2FBC307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AE84CD68-98DB-41B9-B331-D4216078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8D6ACD66-13F4-4575-807C-CE492632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3E041F1C-71FA-4737-9856-C402B1B4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4ADC09FA-B818-4E18-8F01-E01CB0B4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6E92C14C-C067-4F7A-8A4E-794A4609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756B9EDE-C967-49C7-B550-DF0F9D27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B8BA880-F92E-406A-B43D-3647B1F7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1D91E47E-B7C0-4D75-9949-0E5989F6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E7432508-4BDB-40EB-AEE0-F0863236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219BB363-9960-4449-A938-37C34906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E57B0052-8D8B-400C-AE1C-5A8D5FB9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9E296C39-9E0D-452A-AD2B-50691C9B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B4DEE1FD-EBC6-4D31-8721-31358097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6225B362-CA79-4DFB-9A8F-95450278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D3E8DF5B-C5FD-4624-8742-6AD34FEB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398F248B-E0D9-43BE-B14D-0A9302CC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294758A6-745A-4E13-886C-A72EAF1E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EA0C9F4A-A6AD-4448-912C-67D2055C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C4D011A-CF58-4285-B755-F58306F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DFF3E77D-CFED-457B-901A-9617683F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3F4F93AE-C98B-4A95-831A-6FF4DE2B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84EB2BE9-212F-4B44-8C85-31A9ACE7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5A09215-9513-464D-91D0-A395C288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F5B9B9F9-1F66-4ABA-A93A-06021A91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5E83A07E-DD56-47F3-8E82-18A84C77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1B5C192-0F1F-424F-B0C5-78592E84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99F0A33E-1974-4034-AED6-17691ABD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558AEFE1-5BBC-4B79-8B94-C3F2A9BE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104775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80A0C1DE-74E0-4CAE-8812-378CDB1E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133350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8C4AD6-9F3B-46E4-902B-3BA3DC97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161925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3F92CC91-DA14-4693-AB1F-FF635D34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B28AAB32-E6CE-4D50-AD6C-35C575C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3FD383E0-EFAA-4398-8578-6FC9891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E59AC169-4BAE-417F-AB90-D29FA5C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B4ABDD5E-52A7-429A-B5F7-FA6D5A2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F98E41C4-0AAA-4A36-B4A6-E42DFFA8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0F58F1E3-E6B1-4840-B6B8-B0AC879F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56C2415E-88DD-4A3C-ABB3-FBBC532A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BA61FBDC-05E5-4BB5-A734-DC5A8AB7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C91A3212-71C8-454D-873B-49557398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834743C-F455-45F3-B1CF-995D1C38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E7030371-CF67-4035-8B3A-9011B976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737B70EA-F7BC-459E-83ED-5C6B178E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27EBBF4A-BC41-453A-9C48-D6D61F0B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9BF040B-D534-4346-AE8F-EE37D983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AE6302D1-DBAB-41BD-AFE8-111FBEF3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62CCA898-66DF-4CEF-AC10-56CF7103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AE47B4E2-B2E5-4859-951A-3D0E4F65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EB815F1E-825C-4727-AF24-8C3FC036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9A13917C-3C70-45EB-BA71-557E60E1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7F1266E1-E973-49E1-BF96-6CF27DF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9139F100-C324-4EE1-AA1E-1A231E80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A3CA4043-776D-43FA-B5E3-5B7FC822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C946E71B-EFEA-4B1F-9F8C-0E79EE9F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C6454D5A-EEAD-4098-9DA4-821DD36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17ED525-BB01-4D92-A513-D68090B5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33C2889C-0F81-4A03-B718-2BBD2853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1A21755B-E057-40CA-B673-3FAD50F0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E0996AC1-BEB9-4A04-AFAA-23F3BC9A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485F128D-C2BC-4307-A8ED-29CFF54C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47D06A5A-614E-42D9-98C3-62EA89F5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A31AB4C7-D649-4C4E-9D3F-186F5C14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DADC0B3B-2FF2-409E-9D6B-397CFCDD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D7E92EBC-D337-4073-B61A-C0B45A40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74B21243-DE10-43E1-BB72-FDC2DD35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1FE9EB65-66DC-41FA-BC76-99355549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596784A1-9388-4E0E-ABB2-8A1349FB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2416ECA-3933-40DE-A01F-990E158B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395B7903-7099-4906-B335-F251037D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9ADDD4D-2D8B-474E-A492-19396338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6818B1EB-BA74-4F02-8630-0BD735D7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E78CD5FD-0F87-4AE2-9773-0B00D58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6ECD923E-AF31-4F1E-9718-9336F808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55605103-47C8-4674-92BD-6B879B67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E3BAA822-7343-48EC-97FC-21B719E8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50975067-E2E4-4F37-BC1A-3AC5FC58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BFA0C95E-8AA0-4F9A-A63A-CAF14B6B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F98ED387-37B3-46C4-840D-94DB2642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44B703E8-DD13-4CDC-B34F-50646D6A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87EAED03-9BCF-48BC-9BE9-0AFE74F9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DBF21BDE-4D0D-4EB4-AEDD-AC1DC054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340ED4CD-FFC9-44A9-8D39-81E7127B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A4FA5E7C-1845-4F9E-90D9-528023DD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CF26C76-C4C7-4324-96D6-44C5A033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E2ED3564-3625-41C9-ABEB-8896EC14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813E022C-E227-49EF-A241-E5D0FA8C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5C271160-E7BD-423D-A0F5-5544B315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91F852CB-B00D-4F44-8DD5-E033D5A8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A598D8E7-1784-4D92-A3CC-D385024A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9835DF41-31FB-47CE-9C1A-7DF5670E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76EFFC75-C8AF-4CC4-B676-5FAA8E6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99207A9A-C00C-484E-82A5-4BD2F4F3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C1E26A40-7F82-443B-86AF-DABC79F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28F1AF4B-E2CC-4501-845A-9CEC10905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CAE2B96E-EC41-496C-8F0C-0041FE9F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D02EEE29-70F2-4562-BF97-400D8E06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1024E3DA-63B0-4393-9E69-705F2A78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05D71DE7-ECBE-42C3-83BE-A7A4237F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EA6F6531-C34F-4387-9806-2252464F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36D8D4B1-BD56-4BEA-A402-02EFFE1E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2F99AEC1-D940-47A5-8E69-D67776F4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0FBC365A-7439-4CE9-920C-FC20AB10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34D0D424-EA81-4356-9FEB-494BAD6F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2E407827-0B22-417E-8422-5C9439AF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49A9CC7F-FD35-4FAE-81AD-9870EA40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1D49A763-F1C1-486D-A166-235C899B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B2C69410-AB40-4294-80DA-5873E86F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7997692C-B29E-4186-9B50-D3A63631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B7FD46BC-2EE9-461C-A5C6-5F0BB3AB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D0A0CCC1-AF15-4CE7-9820-656CF220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3F98D7D8-377D-45C1-91EB-AFB82B1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6199247A-FECA-40D1-BE0F-DFFCAFC5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574D8998-EFFF-4B7F-BF5B-0F6AD555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8C28ED9E-89F3-443D-9C2D-32CF44E1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722E4CE6-5686-4899-889F-15BB7CC4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B6CD8719-70DB-4A8C-809D-DA4425FE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569FDD37-A1F3-4A58-81FA-D4CBB6CF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7845E307-7C52-45B1-816D-2FF88AC3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F0836CE9-4681-495D-8797-A661ED9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A264C791-CBE1-4BC9-B2C4-5E5215AD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81537D11-DBC1-4531-9153-60B5C731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BC98899C-20BF-45CD-97AA-E67167FB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B7EA1A39-D4C3-44F8-916B-568AB84E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2F31184B-A521-4C17-9930-97D5E66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531D77D2-3EC1-4C00-AFBD-C5ADC5E4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F0811F1A-64C7-4A1A-A1EE-70F5C5C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D3F4E6C5-350D-4820-8B88-03AED23D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34F991B3-DD3B-4362-9F15-C50C7D38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9F3187F9-C535-40DB-8EA8-040A743C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19AFB19F-5F54-4E9F-B1DF-2B41588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F852B453-2F00-4C4F-91D4-14E23B1E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913D577A-E2DA-4256-84BD-7DA2CA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298A6903-95B8-4973-A990-0207AB29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09D4F2F0-22EC-4BFD-B6A0-D678079E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D93B00DA-24E1-4075-9B5D-820DFA9E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5436E4D-8344-461F-8EE4-D547F774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BC6F01FC-A9E6-4FB9-B60A-AF1F83E2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6AE93E35-A4CC-4385-A009-D4C09BE0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1C9B1990-DB05-4A84-85E1-DD6B1CF6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A4FE510C-8C65-4E74-9138-4127A997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E8B53B61-3C2B-4D6D-8B66-994ECBC6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ACE904B1-C37D-4F55-9D35-7445CDED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C5766F34-82FF-44CB-AF42-875E2BE7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18909324-8B61-4793-A074-E6F0888A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A682C341-7F38-432F-A799-1DA7D19E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3B73A6DE-C6F1-4C6F-BB4E-7483C3C7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A20F0C8C-6D9C-4161-BDAA-5AABEE98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B743ACCE-41D1-4431-A60E-E1506CF8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2347D2A-DA06-40BC-9A9B-3BEDB7AD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FA3BBE5C-CFCA-4B50-82E1-24705449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1DCD1AF6-B64E-4C73-B1B9-DF8187BC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6A89B4E5-E264-4D06-8BC6-1658F8CF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FF780969-A0D1-4811-8FA0-6AF35C91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01ECB428-C3C2-458F-A5CC-7000BA27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25CF9861-E10F-40C2-8D57-ED6264D0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1CE703EC-8050-4967-9FFA-486104375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8F033FF8-0555-4C9D-9C01-A7973977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24112F54-BF0C-4416-B005-F6553A29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B671C093-549B-47B2-AD88-B56032D0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9E510C5B-A4C2-440A-963D-F84F0DF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1BB4F84E-55E8-4D01-B2BA-BB368E00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155F43F7-B797-4460-BB44-A8643A96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7FF9136-6F88-4848-A3C0-12CF8DBB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A3D7E86D-4C64-45A5-B04B-52769B83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167921B6-C012-4A08-BC46-38995FE5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BD216E2C-4F9B-4F86-90F0-E55A9FC2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6055791-CC60-4430-9723-6A6DAC9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BB8D223B-C0D8-4097-958A-F1EAE566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53AF0E9B-074B-43B2-A9E2-343FA6EE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4EE50ACF-C83E-4D36-B91A-F0E7E5F7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83B53605-D363-456A-9AA9-E1D6152E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F8BE1ABE-A5D0-45C2-9A11-2D99E560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AFE1A8DF-37BE-4B3C-A5BF-EE3C7251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7A27668-409B-4BA7-B30E-866988DB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39B70BA0-C841-42AA-BE01-E9E3BDF4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20A168EF-115B-4B4F-B6A3-D2949659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D2939C68-548E-4CA7-AEA8-609334E7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9689FAC-A094-484A-8F3A-3CDE177B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EB794984-388D-4586-81AA-C6C91809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A8D47796-01B9-41A7-8553-6ABA09A3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5E2E18E9-3735-46BD-B03F-E7A15033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13F85C9-28DE-4FF9-A736-17E455C9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1A005FCD-CFF7-475D-AC50-26484CC6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15D3901E-14A6-43F2-A7A5-112744FF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C2676806-847D-48E7-986E-F61BD489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A0B5FAC7-37C9-4164-BA62-3F8E2440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B0DC2DA9-512A-417E-8572-2DCB4E7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3160FFD9-7A43-4428-8A21-22D26FE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3FDFE5FE-C71A-42F0-A629-6409293D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9DE834C1-B788-4847-9622-AC9183BE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B9E605E2-7FC5-4193-B844-CE529DAD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9FA5DE3A-A9FA-4345-A214-3D49B1B0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56E87D56-1B88-4D63-BEFB-5FA4B836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41ED-F8AE-489A-AAB1-5DF5017866BE}">
  <dimension ref="A1:X174"/>
  <sheetViews>
    <sheetView tabSelected="1" topLeftCell="A41" workbookViewId="0">
      <selection activeCell="G54" sqref="G54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 customWidth="1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 customWidth="1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 customWidth="1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 customWidth="1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 customWidth="1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 customWidth="1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 customWidth="1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 customWidth="1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 customWidth="1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 customWidth="1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 customWidth="1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 customWidth="1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 customWidth="1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 customWidth="1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 customWidth="1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 customWidth="1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 customWidth="1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 customWidth="1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 customWidth="1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 customWidth="1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 customWidth="1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 customWidth="1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 customWidth="1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 customWidth="1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 customWidth="1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 customWidth="1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 customWidth="1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 customWidth="1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 customWidth="1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 customWidth="1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 customWidth="1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 customWidth="1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 customWidth="1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 customWidth="1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 customWidth="1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 customWidth="1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 customWidth="1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 customWidth="1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 customWidth="1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 customWidth="1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 customWidth="1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 customWidth="1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 customWidth="1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 customWidth="1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 customWidth="1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 customWidth="1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 customWidth="1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 customWidth="1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 customWidth="1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 customWidth="1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 customWidth="1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 customWidth="1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 customWidth="1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 customWidth="1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 customWidth="1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 customWidth="1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 customWidth="1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 customWidth="1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 customWidth="1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 customWidth="1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 customWidth="1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 customWidth="1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 customWidth="1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 customWidth="1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83" t="s">
        <v>43</v>
      </c>
      <c r="B1" s="83"/>
      <c r="C1" s="83"/>
      <c r="D1" s="83"/>
      <c r="E1" s="83"/>
      <c r="F1" s="83"/>
      <c r="G1" s="83"/>
      <c r="H1" s="8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4" t="s">
        <v>44</v>
      </c>
      <c r="B5" s="85"/>
      <c r="C5" s="86"/>
      <c r="D5" s="87"/>
      <c r="E5" s="87"/>
      <c r="F5" s="87"/>
      <c r="G5" s="87"/>
      <c r="H5" s="88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59844525608</v>
      </c>
      <c r="C8" s="18">
        <f>SUM(C9:C10)</f>
        <v>20905282563.709999</v>
      </c>
      <c r="D8" s="71">
        <f>+C8/B8</f>
        <v>0.34932656498350428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54984641206</v>
      </c>
      <c r="C9" s="67">
        <v>17178332917.66</v>
      </c>
      <c r="D9" s="71">
        <f>+C9/B9</f>
        <v>0.31242056946959718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4859884402</v>
      </c>
      <c r="C10" s="67">
        <v>3726949646.0500002</v>
      </c>
      <c r="D10" s="71">
        <f t="shared" ref="D8:D13" si="0">+C10/B10</f>
        <v>0.7668803077942018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34120588325</v>
      </c>
      <c r="C11" s="68">
        <f>SUM(C12:C13)</f>
        <v>8596798101.2399998</v>
      </c>
      <c r="D11" s="71">
        <f t="shared" si="0"/>
        <v>0.25195339597767619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2915187760</v>
      </c>
      <c r="C12" s="67">
        <v>1294039168.8800001</v>
      </c>
      <c r="D12" s="71">
        <f t="shared" si="0"/>
        <v>0.44389565112608736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31205400565</v>
      </c>
      <c r="C13" s="67">
        <v>7302758932.3599997</v>
      </c>
      <c r="D13" s="71">
        <f t="shared" si="0"/>
        <v>0.234022278199844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93965113933</v>
      </c>
      <c r="C15" s="70">
        <f>+C8+C11</f>
        <v>29502080664.949997</v>
      </c>
      <c r="D15" s="72">
        <f>+C15/B15</f>
        <v>0.31396844456535095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4500000003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2900000003</v>
      </c>
      <c r="C19" s="18">
        <v>710294204.53999996</v>
      </c>
      <c r="D19" s="71">
        <f>+C19/B19</f>
        <v>0.244929035794901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7400000006</v>
      </c>
      <c r="C20" s="70">
        <f>SUM(C18:C19)</f>
        <v>710294204.53999996</v>
      </c>
      <c r="D20" s="73">
        <f>+C20/B20</f>
        <v>9.5985703238389966E-2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8500000005</v>
      </c>
      <c r="C23" s="18">
        <v>0</v>
      </c>
      <c r="D23" s="71">
        <f>+C23/B23</f>
        <v>0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8500000010</v>
      </c>
      <c r="C25" s="70">
        <f>SUM(C23:C24)</f>
        <v>0</v>
      </c>
      <c r="D25" s="73">
        <f>+C25/B25</f>
        <v>0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1</v>
      </c>
      <c r="C27" s="70">
        <v>0</v>
      </c>
      <c r="D27" s="73">
        <f>+C27/B27</f>
        <v>0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9" t="s">
        <v>17</v>
      </c>
      <c r="B28" s="90">
        <f>+B27+B25+B20+B15</f>
        <v>109865113950</v>
      </c>
      <c r="C28" s="91">
        <f>+C27+C25+C20+C15</f>
        <v>30212374869.489998</v>
      </c>
      <c r="D28" s="92">
        <f>+C28/B28</f>
        <v>0.27499516255214329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4" t="s">
        <v>45</v>
      </c>
      <c r="B30" s="85"/>
      <c r="C30" s="86"/>
      <c r="D30" s="87"/>
      <c r="E30" s="87"/>
      <c r="F30" s="87"/>
      <c r="G30" s="87"/>
      <c r="H30" s="88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21807790036</v>
      </c>
      <c r="C33" s="46">
        <v>4798920796.8100004</v>
      </c>
      <c r="D33" s="47">
        <f>+C33/B33</f>
        <v>0.22005534668519863</v>
      </c>
      <c r="E33" s="48">
        <v>4760102950.3599997</v>
      </c>
      <c r="F33" s="47">
        <f>+E33/C33</f>
        <v>0.9919111300032698</v>
      </c>
      <c r="G33" s="46">
        <v>3146474452.5500002</v>
      </c>
      <c r="H33" s="47">
        <f>+G33/E33</f>
        <v>0.66100974818455072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7348708879</v>
      </c>
      <c r="C34" s="46">
        <v>1134057085.27</v>
      </c>
      <c r="D34" s="47">
        <f>+C34/B34</f>
        <v>0.15432058936376325</v>
      </c>
      <c r="E34" s="48">
        <v>767303542.71000004</v>
      </c>
      <c r="F34" s="47">
        <f>+E34/C34</f>
        <v>0.67660045748695086</v>
      </c>
      <c r="G34" s="46">
        <v>424193143.75</v>
      </c>
      <c r="H34" s="47">
        <f>+G34/E34</f>
        <v>0.5528361595357868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40717356979</v>
      </c>
      <c r="C35" s="46">
        <v>8590574491.5300007</v>
      </c>
      <c r="D35" s="47">
        <f>+C35/B35</f>
        <v>0.21098065122352108</v>
      </c>
      <c r="E35" s="48">
        <v>6933417946.7299995</v>
      </c>
      <c r="F35" s="47">
        <f>+E35/C35</f>
        <v>0.80709595773438692</v>
      </c>
      <c r="G35" s="46">
        <v>5318587818.2200003</v>
      </c>
      <c r="H35" s="47">
        <f>+G35/E35</f>
        <v>0.76709465073115923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8007400601</v>
      </c>
      <c r="C36" s="48">
        <v>1718862498.25</v>
      </c>
      <c r="D36" s="47">
        <f>+C36/B36</f>
        <v>0.21465923636134063</v>
      </c>
      <c r="E36" s="46">
        <v>1607129006.48</v>
      </c>
      <c r="F36" s="47">
        <f>+E36/C36</f>
        <v>0.93499567773236225</v>
      </c>
      <c r="G36" s="46">
        <v>1193821745.8699999</v>
      </c>
      <c r="H36" s="47">
        <f>+G36/E36</f>
        <v>0.74282882149253049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77881256495</v>
      </c>
      <c r="C37" s="50">
        <f>SUM(C33:C36)</f>
        <v>16242414871.860001</v>
      </c>
      <c r="D37" s="51">
        <f>+C37/B37</f>
        <v>0.20855358019169565</v>
      </c>
      <c r="E37" s="52">
        <f>SUM(E33:E36)</f>
        <v>14067953446.279999</v>
      </c>
      <c r="F37" s="51">
        <f>+E37/C37</f>
        <v>0.86612449917485745</v>
      </c>
      <c r="G37" s="50">
        <f>SUM(G33:G36)</f>
        <v>10083077160.389999</v>
      </c>
      <c r="H37" s="51">
        <f>+G37/E37</f>
        <v>0.71674086773838996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3209595907</v>
      </c>
      <c r="C40" s="48">
        <v>249748319.22999999</v>
      </c>
      <c r="D40" s="47">
        <f>+C40/B40</f>
        <v>7.7813010256309503E-2</v>
      </c>
      <c r="E40" s="48">
        <v>204857421.78999999</v>
      </c>
      <c r="F40" s="47">
        <f>+E40/C40</f>
        <v>0.8202554572603199</v>
      </c>
      <c r="G40" s="46">
        <v>149591991.63</v>
      </c>
      <c r="H40" s="47">
        <f>+G40/E40</f>
        <v>0.73022490629286174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23771500000</v>
      </c>
      <c r="C41" s="6">
        <v>5403982579.21</v>
      </c>
      <c r="D41" s="47">
        <f>+C41/B41</f>
        <v>0.22733031483961888</v>
      </c>
      <c r="E41" s="48">
        <v>3242285562.1300001</v>
      </c>
      <c r="F41" s="47">
        <f>+E41/C41</f>
        <v>0.59998075763671044</v>
      </c>
      <c r="G41" s="46">
        <v>2949597630.4200001</v>
      </c>
      <c r="H41" s="47">
        <f>+G41/E41</f>
        <v>0.90972789839099788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561639318</v>
      </c>
      <c r="C42" s="6">
        <v>129757714.47</v>
      </c>
      <c r="D42" s="47">
        <f>+C42/B42</f>
        <v>0.23103388653783671</v>
      </c>
      <c r="E42" s="48">
        <v>129757714.47</v>
      </c>
      <c r="F42" s="47">
        <f>+E42/C42</f>
        <v>1</v>
      </c>
      <c r="G42" s="46">
        <v>129757714.47</v>
      </c>
      <c r="H42" s="47">
        <f>+G42/E42</f>
        <v>1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27542735225</v>
      </c>
      <c r="C43" s="50">
        <f>SUM(C40:C42)</f>
        <v>5783488612.9099998</v>
      </c>
      <c r="D43" s="51">
        <f>+C43/B43</f>
        <v>0.20998236252369157</v>
      </c>
      <c r="E43" s="52">
        <f>SUM(E40:E42)</f>
        <v>3576900698.3899999</v>
      </c>
      <c r="F43" s="51">
        <f>+E43/C43</f>
        <v>0.61846766507079864</v>
      </c>
      <c r="G43" s="50">
        <f>SUM(G40:G42)</f>
        <v>3228947336.52</v>
      </c>
      <c r="H43" s="51">
        <f>+G43/E43</f>
        <v>0.90272210743043069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1331322229</v>
      </c>
      <c r="C46" s="6">
        <v>287534682.37</v>
      </c>
      <c r="D46" s="47">
        <f>+C46/B46</f>
        <v>0.21597677564955614</v>
      </c>
      <c r="E46" s="48">
        <v>287534682.37</v>
      </c>
      <c r="F46" s="47">
        <f>+E46/C46</f>
        <v>1</v>
      </c>
      <c r="G46" s="46">
        <v>287534682.37</v>
      </c>
      <c r="H46" s="47">
        <f>+G46/E46</f>
        <v>1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1331322229</v>
      </c>
      <c r="C47" s="50">
        <f>SUM(C46:C46)</f>
        <v>287534682.37</v>
      </c>
      <c r="D47" s="51">
        <f>+C47/B47</f>
        <v>0.21597677564955614</v>
      </c>
      <c r="E47" s="50">
        <f>SUM(E46:E46)</f>
        <v>287534682.37</v>
      </c>
      <c r="F47" s="51">
        <f>+E47/C47</f>
        <v>1</v>
      </c>
      <c r="G47" s="50">
        <f>SUM(G46:G46)</f>
        <v>287534682.37</v>
      </c>
      <c r="H47" s="51">
        <f>+G47/E47</f>
        <v>1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3109800000</v>
      </c>
      <c r="C50" s="6">
        <v>2240086950.77</v>
      </c>
      <c r="D50" s="47">
        <f>+C50/B50</f>
        <v>0.72033151674384199</v>
      </c>
      <c r="E50" s="48">
        <v>2239926367.77</v>
      </c>
      <c r="F50" s="47">
        <f>+E50/C50</f>
        <v>0.999928313943374</v>
      </c>
      <c r="G50" s="46">
        <v>2211100663.46</v>
      </c>
      <c r="H50" s="47">
        <f>+G50/E50</f>
        <v>0.98713095897938019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3109800001</v>
      </c>
      <c r="C52" s="50">
        <f>SUM(C50+C51)</f>
        <v>2240086950.77</v>
      </c>
      <c r="D52" s="51">
        <f>+C52/B52</f>
        <v>0.72033151651220928</v>
      </c>
      <c r="E52" s="50">
        <f>SUM(E50:E51)</f>
        <v>2239926367.77</v>
      </c>
      <c r="F52" s="51">
        <f>+E52/C52</f>
        <v>0.999928313943374</v>
      </c>
      <c r="G52" s="50">
        <f>SUM(G50:G51)</f>
        <v>2211100663.46</v>
      </c>
      <c r="H52" s="51">
        <f>+G52/E52</f>
        <v>0.98713095897938019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9" t="s">
        <v>37</v>
      </c>
      <c r="B53" s="93">
        <f>B37+B43+B47+B52</f>
        <v>109865113950</v>
      </c>
      <c r="C53" s="93">
        <f>+C52+C47+C43+C37</f>
        <v>24553525117.91</v>
      </c>
      <c r="D53" s="92">
        <f>+C53/B53</f>
        <v>0.22348791381661332</v>
      </c>
      <c r="E53" s="93">
        <f>+E52+E47+E43+E37</f>
        <v>20172315194.809998</v>
      </c>
      <c r="F53" s="92">
        <f>+E53/C53</f>
        <v>0.82156493203885295</v>
      </c>
      <c r="G53" s="93">
        <f>+G52+G47+G43+G37</f>
        <v>15810659842.74</v>
      </c>
      <c r="H53" s="92">
        <f>+G53/E53</f>
        <v>0.7837801308403024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sheetProtection sort="0" autoFilter="0"/>
  <mergeCells count="1">
    <mergeCell ref="A1:H1"/>
  </mergeCells>
  <pageMargins left="0.19685039370078741" right="0.11811023622047245" top="0.19685039370078741" bottom="0.19685039370078741" header="0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Ejec. 1er Trim2026</vt:lpstr>
      <vt:lpstr>'Ejec. 1er Trim2026'!Área_de_impresión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</dc:creator>
  <cp:lastModifiedBy>ELIANA ANINO</cp:lastModifiedBy>
  <cp:lastPrinted>2024-05-24T17:13:00Z</cp:lastPrinted>
  <dcterms:created xsi:type="dcterms:W3CDTF">2023-11-13T19:52:41Z</dcterms:created>
  <dcterms:modified xsi:type="dcterms:W3CDTF">2026-05-19T15:27:38Z</dcterms:modified>
</cp:coreProperties>
</file>