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/>
  <xr:revisionPtr revIDLastSave="0" documentId="6_{8D75CFFC-F9F7-4BB1-8107-A788F587E505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EJEC ANUAL 2019" sheetId="1" r:id="rId1"/>
  </sheets>
  <definedNames>
    <definedName name="_xlnm.Print_Area" localSheetId="0">'EJEC ANUAL 2019'!$A$1:$N$67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7" i="1" l="1"/>
  <c r="G58" i="1" s="1"/>
  <c r="E57" i="1"/>
  <c r="C57" i="1"/>
  <c r="C58" i="1" s="1"/>
  <c r="B57" i="1"/>
  <c r="K56" i="1"/>
  <c r="L56" i="1" s="1"/>
  <c r="J56" i="1"/>
  <c r="I56" i="1"/>
  <c r="H56" i="1"/>
  <c r="F56" i="1"/>
  <c r="D56" i="1"/>
  <c r="K55" i="1"/>
  <c r="L55" i="1" s="1"/>
  <c r="I55" i="1"/>
  <c r="J55" i="1" s="1"/>
  <c r="H55" i="1"/>
  <c r="F55" i="1"/>
  <c r="D55" i="1"/>
  <c r="G52" i="1"/>
  <c r="E52" i="1"/>
  <c r="K52" i="1" s="1"/>
  <c r="L52" i="1" s="1"/>
  <c r="D52" i="1"/>
  <c r="C52" i="1"/>
  <c r="I52" i="1" s="1"/>
  <c r="J52" i="1" s="1"/>
  <c r="B52" i="1"/>
  <c r="K51" i="1"/>
  <c r="L51" i="1" s="1"/>
  <c r="I51" i="1"/>
  <c r="J51" i="1" s="1"/>
  <c r="H51" i="1"/>
  <c r="F51" i="1"/>
  <c r="D51" i="1"/>
  <c r="G48" i="1"/>
  <c r="H48" i="1" s="1"/>
  <c r="E48" i="1"/>
  <c r="F48" i="1" s="1"/>
  <c r="C48" i="1"/>
  <c r="B48" i="1"/>
  <c r="K47" i="1"/>
  <c r="L47" i="1" s="1"/>
  <c r="I47" i="1"/>
  <c r="J47" i="1" s="1"/>
  <c r="H47" i="1"/>
  <c r="F47" i="1"/>
  <c r="D47" i="1"/>
  <c r="L46" i="1"/>
  <c r="K46" i="1"/>
  <c r="I46" i="1"/>
  <c r="J46" i="1" s="1"/>
  <c r="H46" i="1"/>
  <c r="F46" i="1"/>
  <c r="D46" i="1"/>
  <c r="K45" i="1"/>
  <c r="L45" i="1" s="1"/>
  <c r="I45" i="1"/>
  <c r="J45" i="1" s="1"/>
  <c r="H45" i="1"/>
  <c r="F45" i="1"/>
  <c r="D45" i="1"/>
  <c r="G41" i="1"/>
  <c r="E41" i="1"/>
  <c r="F41" i="1" s="1"/>
  <c r="C41" i="1"/>
  <c r="I41" i="1" s="1"/>
  <c r="J41" i="1" s="1"/>
  <c r="B41" i="1"/>
  <c r="K40" i="1"/>
  <c r="L40" i="1" s="1"/>
  <c r="I40" i="1"/>
  <c r="J40" i="1" s="1"/>
  <c r="H40" i="1"/>
  <c r="F40" i="1"/>
  <c r="D40" i="1"/>
  <c r="K39" i="1"/>
  <c r="L39" i="1" s="1"/>
  <c r="I39" i="1"/>
  <c r="J39" i="1" s="1"/>
  <c r="H39" i="1"/>
  <c r="F39" i="1"/>
  <c r="D39" i="1"/>
  <c r="K38" i="1"/>
  <c r="L38" i="1" s="1"/>
  <c r="I38" i="1"/>
  <c r="J38" i="1" s="1"/>
  <c r="H38" i="1"/>
  <c r="F38" i="1"/>
  <c r="D38" i="1"/>
  <c r="K37" i="1"/>
  <c r="L37" i="1" s="1"/>
  <c r="I37" i="1"/>
  <c r="J37" i="1" s="1"/>
  <c r="H37" i="1"/>
  <c r="F37" i="1"/>
  <c r="D37" i="1"/>
  <c r="D31" i="1"/>
  <c r="C29" i="1"/>
  <c r="B29" i="1"/>
  <c r="D28" i="1"/>
  <c r="D27" i="1"/>
  <c r="C24" i="1"/>
  <c r="B24" i="1"/>
  <c r="D23" i="1"/>
  <c r="D22" i="1"/>
  <c r="C19" i="1"/>
  <c r="B19" i="1"/>
  <c r="D17" i="1"/>
  <c r="D16" i="1"/>
  <c r="D15" i="1"/>
  <c r="D14" i="1"/>
  <c r="D13" i="1"/>
  <c r="D12" i="1"/>
  <c r="H41" i="1" l="1"/>
  <c r="B58" i="1"/>
  <c r="B64" i="1" s="1"/>
  <c r="D19" i="1"/>
  <c r="D24" i="1"/>
  <c r="I48" i="1"/>
  <c r="J48" i="1" s="1"/>
  <c r="B32" i="1"/>
  <c r="B63" i="1" s="1"/>
  <c r="D29" i="1"/>
  <c r="F57" i="1"/>
  <c r="C64" i="1"/>
  <c r="D64" i="1" s="1"/>
  <c r="D58" i="1"/>
  <c r="H52" i="1"/>
  <c r="K57" i="1"/>
  <c r="K41" i="1"/>
  <c r="L41" i="1" s="1"/>
  <c r="K48" i="1"/>
  <c r="L48" i="1" s="1"/>
  <c r="D57" i="1"/>
  <c r="H57" i="1"/>
  <c r="E58" i="1"/>
  <c r="F58" i="1" s="1"/>
  <c r="C32" i="1"/>
  <c r="D41" i="1"/>
  <c r="D48" i="1"/>
  <c r="F52" i="1"/>
  <c r="I57" i="1"/>
  <c r="K58" i="1" l="1"/>
  <c r="L58" i="1" s="1"/>
  <c r="L57" i="1"/>
  <c r="H58" i="1"/>
  <c r="J57" i="1"/>
  <c r="I58" i="1"/>
  <c r="J58" i="1" s="1"/>
  <c r="D32" i="1"/>
  <c r="C63" i="1"/>
  <c r="C65" i="1" l="1"/>
  <c r="D63" i="1"/>
</calcChain>
</file>

<file path=xl/sharedStrings.xml><?xml version="1.0" encoding="utf-8"?>
<sst xmlns="http://schemas.openxmlformats.org/spreadsheetml/2006/main" count="104" uniqueCount="56">
  <si>
    <t>SECRETARÍA DE ECONOMÍA Y MODERNIZACIÓN</t>
  </si>
  <si>
    <t>CONTADURÍA GENERAL</t>
  </si>
  <si>
    <t>Dirección de Presupuesto</t>
  </si>
  <si>
    <t>EJECUCIÓN DEL PRESUPUESTO DE RECURSOS AL 31/12/2019</t>
  </si>
  <si>
    <t>INGRESOS CORRIENTES</t>
  </si>
  <si>
    <t>DEFINITIVO</t>
  </si>
  <si>
    <t>RECAUDADO</t>
  </si>
  <si>
    <t>%</t>
  </si>
  <si>
    <t>DE JURISDICCION MUNICIPAL</t>
  </si>
  <si>
    <t>INGRESOS TRIBUTARIOS</t>
  </si>
  <si>
    <t>OTROS INGRESOS NO TRIBUTARIOS</t>
  </si>
  <si>
    <t>DE OTRAS JURISDICCIONES</t>
  </si>
  <si>
    <t>TRANSFERENCIAS CORRIENTES</t>
  </si>
  <si>
    <t>PARTICIPACIÓN EN IMP. PROV./NAC.</t>
  </si>
  <si>
    <t>TOTAL INGRESOS CORRIENTES</t>
  </si>
  <si>
    <t>INGRESOS DE CAPITAL</t>
  </si>
  <si>
    <t>INGRESOS PROPIOS DE CAPITAL</t>
  </si>
  <si>
    <t>TRASFERENCIAS</t>
  </si>
  <si>
    <t>TOTAL INGRESOS DE CAPITAL</t>
  </si>
  <si>
    <t>FUENTES FINANCIERAS</t>
  </si>
  <si>
    <t>USO DEL CREDITO</t>
  </si>
  <si>
    <t>RECUPERO DE INVERSIONES Y PRESTAMOS</t>
  </si>
  <si>
    <t>TOTAL FUENTES FINANCIERAS</t>
  </si>
  <si>
    <t>NO CLASIFICADOS</t>
  </si>
  <si>
    <t xml:space="preserve">TOTAL DE INGRESOS </t>
  </si>
  <si>
    <t>EJECUCIÓN DEL PRESUPUESTO DE GASTOS AL 31/12/2018</t>
  </si>
  <si>
    <t>EROGACIONES CORRIENTES</t>
  </si>
  <si>
    <t>IMPUTADO</t>
  </si>
  <si>
    <t>DEVENGADO</t>
  </si>
  <si>
    <t>PAGADO</t>
  </si>
  <si>
    <t>ADEUDADO</t>
  </si>
  <si>
    <t>EXIGIBLE</t>
  </si>
  <si>
    <t>PERSONAL</t>
  </si>
  <si>
    <t>BIENES DE CONSUMO</t>
  </si>
  <si>
    <t>SERVICIOS</t>
  </si>
  <si>
    <t xml:space="preserve">TRANSFERENCIAS </t>
  </si>
  <si>
    <t>TOTAL EROGACIONES CORRIENTES</t>
  </si>
  <si>
    <t>EROGACIONES DE CAPITAL</t>
  </si>
  <si>
    <t>BIENES DE CAPITAL</t>
  </si>
  <si>
    <t>TRABAJOS PUBLICOS</t>
  </si>
  <si>
    <t>PARTICIP. DE CAPITAL y AC. FINANCIEROS</t>
  </si>
  <si>
    <t>TOTAL EROGACIONES DE CAPITAL</t>
  </si>
  <si>
    <t>AMORTIZACION DE LA DEUDA</t>
  </si>
  <si>
    <t>AMORTIZACIÓN DE LA DEUDA</t>
  </si>
  <si>
    <t>TOTAL AMORTIZACIÓN DE LA DEUDA</t>
  </si>
  <si>
    <t>CRÉDITOS ESPECIALES</t>
  </si>
  <si>
    <t>PLAN HABITACIONAL (400 VIV.)</t>
  </si>
  <si>
    <t>TOTAL NO CLASIFICADOS</t>
  </si>
  <si>
    <t>TOTAL DE EROGACIONES</t>
  </si>
  <si>
    <t>Presup. - Autorización p/Gastar</t>
  </si>
  <si>
    <t>Gasto Imputado</t>
  </si>
  <si>
    <t xml:space="preserve">EJECUCIÓN PRESUP. </t>
  </si>
  <si>
    <t>EJECUTADO</t>
  </si>
  <si>
    <t>INGRESOS</t>
  </si>
  <si>
    <t xml:space="preserve">EGRESOS </t>
  </si>
  <si>
    <t xml:space="preserve">Resultado Acumulado - Al 31/12/2019 -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</si>
</sst>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[$$-2C0A]\ * #,##0.00_ ;_ [$$-2C0A]\ * \-#,##0.00_ ;_ [$$-2C0A]\ * &quot;-&quot;??_ ;_ @_ "/>
    <numFmt numFmtId="165" formatCode="_ [$$-2C0A]\ * #,##0.00_ ;_ [$$-2C0A]\ * \-#,##0.00_ ;_ [$$-2C0A]\ * &quot;-&quot;_ ;_ @_ "/>
    <numFmt numFmtId="166" formatCode="_ [$$-2C0A]\ * #,##0_ ;_ [$$-2C0A]\ * \-#,##0_ ;_ [$$-2C0A]\ * &quot;-&quot;_ ;_ @_ "/>
    <numFmt numFmtId="167" formatCode="[$$-2C0A]\ #,##0.00;[$$-2C0A]\ \-#,##0.0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8"/>
      <name val="Arial Narrow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9"/>
      <color rgb="FFFF0000"/>
      <name val="Century Gothic"/>
      <family val="2"/>
    </font>
    <font>
      <b/>
      <sz val="9"/>
      <color indexed="9"/>
      <name val="Century Gothic"/>
      <family val="2"/>
    </font>
    <font>
      <sz val="11"/>
      <color indexed="9"/>
      <name val="Calibri"/>
      <family val="2"/>
    </font>
    <font>
      <sz val="9"/>
      <color indexed="9"/>
      <name val="Century Gothic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 Narrow"/>
      <family val="2"/>
    </font>
    <font>
      <b/>
      <sz val="9"/>
      <name val="Arial Narrow"/>
      <family val="2"/>
    </font>
    <font>
      <sz val="8"/>
      <name val="Arial Narrow"/>
      <family val="2"/>
    </font>
    <font>
      <b/>
      <sz val="10"/>
      <name val="Century Gothic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i/>
      <u/>
      <sz val="9"/>
      <name val="@Arial Unicode MS"/>
      <family val="2"/>
    </font>
    <font>
      <b/>
      <sz val="11"/>
      <name val="Century Gothic"/>
      <family val="2"/>
    </font>
    <font>
      <sz val="10"/>
      <color theme="1"/>
      <name val="Calibri"/>
      <family val="2"/>
      <scheme val="minor"/>
    </font>
    <font>
      <b/>
      <i/>
      <u val="singleAccounting"/>
      <sz val="10"/>
      <name val="Century Gothic"/>
      <family val="2"/>
    </font>
    <font>
      <b/>
      <i/>
      <sz val="8"/>
      <name val="Century Gothic"/>
      <family val="2"/>
    </font>
    <font>
      <b/>
      <u/>
      <sz val="11"/>
      <color indexed="8"/>
      <name val="Calibri"/>
      <family val="2"/>
    </font>
    <font>
      <i/>
      <sz val="9"/>
      <name val="Arial Narrow"/>
      <family val="2"/>
    </font>
    <font>
      <i/>
      <sz val="8"/>
      <name val="Arial Narrow"/>
      <family val="2"/>
    </font>
    <font>
      <b/>
      <i/>
      <u/>
      <sz val="9"/>
      <name val="Arial Narrow"/>
      <family val="2"/>
    </font>
    <font>
      <i/>
      <sz val="9"/>
      <name val="Century Gothic"/>
      <family val="2"/>
    </font>
    <font>
      <i/>
      <sz val="8"/>
      <name val="Century Gothic"/>
      <family val="2"/>
    </font>
    <font>
      <b/>
      <i/>
      <u/>
      <sz val="9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164" fontId="6" fillId="0" borderId="0" xfId="0" applyNumberFormat="1" applyFont="1" applyFill="1" applyBorder="1"/>
    <xf numFmtId="0" fontId="7" fillId="0" borderId="0" xfId="0" applyFont="1" applyFill="1" applyBorder="1"/>
    <xf numFmtId="0" fontId="5" fillId="0" borderId="0" xfId="0" applyFont="1" applyAlignment="1">
      <alignment horizontal="center"/>
    </xf>
    <xf numFmtId="0" fontId="6" fillId="0" borderId="0" xfId="0" applyNumberFormat="1" applyFont="1" applyFill="1" applyBorder="1"/>
    <xf numFmtId="0" fontId="8" fillId="2" borderId="1" xfId="0" applyFont="1" applyFill="1" applyBorder="1" applyAlignment="1">
      <alignment horizontal="left"/>
    </xf>
    <xf numFmtId="164" fontId="8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164" fontId="9" fillId="0" borderId="0" xfId="0" applyNumberFormat="1" applyFont="1" applyFill="1" applyBorder="1" applyAlignment="1">
      <alignment horizontal="center"/>
    </xf>
    <xf numFmtId="0" fontId="7" fillId="0" borderId="4" xfId="0" applyFont="1" applyFill="1" applyBorder="1"/>
    <xf numFmtId="164" fontId="7" fillId="0" borderId="5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10" fontId="6" fillId="0" borderId="0" xfId="0" applyNumberFormat="1" applyFont="1" applyFill="1" applyBorder="1"/>
    <xf numFmtId="0" fontId="6" fillId="0" borderId="7" xfId="0" applyFont="1" applyFill="1" applyBorder="1"/>
    <xf numFmtId="164" fontId="6" fillId="0" borderId="8" xfId="0" applyNumberFormat="1" applyFont="1" applyFill="1" applyBorder="1"/>
    <xf numFmtId="9" fontId="10" fillId="0" borderId="9" xfId="1" applyFont="1" applyFill="1" applyBorder="1" applyAlignment="1">
      <alignment horizontal="center"/>
    </xf>
    <xf numFmtId="9" fontId="10" fillId="0" borderId="0" xfId="1" applyFont="1" applyFill="1" applyBorder="1" applyAlignment="1">
      <alignment horizontal="center"/>
    </xf>
    <xf numFmtId="9" fontId="10" fillId="0" borderId="0" xfId="1" applyFont="1" applyFill="1" applyBorder="1"/>
    <xf numFmtId="164" fontId="6" fillId="0" borderId="0" xfId="0" applyNumberFormat="1" applyFont="1" applyFill="1" applyBorder="1" applyAlignment="1">
      <alignment horizontal="center"/>
    </xf>
    <xf numFmtId="0" fontId="10" fillId="0" borderId="7" xfId="0" applyFont="1" applyFill="1" applyBorder="1"/>
    <xf numFmtId="164" fontId="10" fillId="0" borderId="0" xfId="0" applyNumberFormat="1" applyFont="1" applyFill="1" applyBorder="1"/>
    <xf numFmtId="164" fontId="10" fillId="0" borderId="10" xfId="0" applyNumberFormat="1" applyFont="1" applyFill="1" applyBorder="1"/>
    <xf numFmtId="9" fontId="10" fillId="0" borderId="0" xfId="1" applyNumberFormat="1" applyFont="1" applyFill="1" applyBorder="1"/>
    <xf numFmtId="4" fontId="7" fillId="0" borderId="0" xfId="0" applyNumberFormat="1" applyFont="1" applyFill="1" applyBorder="1"/>
    <xf numFmtId="164" fontId="7" fillId="0" borderId="0" xfId="0" applyNumberFormat="1" applyFont="1" applyFill="1" applyBorder="1"/>
    <xf numFmtId="10" fontId="7" fillId="0" borderId="0" xfId="0" applyNumberFormat="1" applyFont="1" applyFill="1" applyBorder="1"/>
    <xf numFmtId="164" fontId="6" fillId="0" borderId="10" xfId="0" applyNumberFormat="1" applyFont="1" applyFill="1" applyBorder="1"/>
    <xf numFmtId="10" fontId="0" fillId="0" borderId="0" xfId="0" applyNumberFormat="1"/>
    <xf numFmtId="164" fontId="6" fillId="0" borderId="11" xfId="0" applyNumberFormat="1" applyFont="1" applyFill="1" applyBorder="1"/>
    <xf numFmtId="9" fontId="6" fillId="0" borderId="0" xfId="1" applyNumberFormat="1" applyFont="1" applyFill="1" applyBorder="1"/>
    <xf numFmtId="0" fontId="7" fillId="0" borderId="12" xfId="0" applyFont="1" applyFill="1" applyBorder="1"/>
    <xf numFmtId="164" fontId="7" fillId="0" borderId="13" xfId="0" applyNumberFormat="1" applyFont="1" applyFill="1" applyBorder="1"/>
    <xf numFmtId="9" fontId="9" fillId="0" borderId="14" xfId="1" applyFont="1" applyFill="1" applyBorder="1" applyAlignment="1">
      <alignment horizontal="center"/>
    </xf>
    <xf numFmtId="9" fontId="9" fillId="0" borderId="0" xfId="1" applyFont="1" applyFill="1" applyBorder="1" applyAlignment="1">
      <alignment horizontal="center"/>
    </xf>
    <xf numFmtId="164" fontId="9" fillId="0" borderId="0" xfId="1" applyNumberFormat="1" applyFont="1" applyFill="1" applyBorder="1"/>
    <xf numFmtId="0" fontId="6" fillId="0" borderId="15" xfId="0" applyFont="1" applyFill="1" applyBorder="1"/>
    <xf numFmtId="164" fontId="10" fillId="0" borderId="16" xfId="0" applyNumberFormat="1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/>
    </xf>
    <xf numFmtId="164" fontId="7" fillId="0" borderId="13" xfId="0" applyNumberFormat="1" applyFont="1" applyFill="1" applyBorder="1" applyAlignment="1">
      <alignment horizontal="center"/>
    </xf>
    <xf numFmtId="164" fontId="7" fillId="0" borderId="14" xfId="0" applyNumberFormat="1" applyFont="1" applyFill="1" applyBorder="1" applyAlignment="1">
      <alignment horizontal="center"/>
    </xf>
    <xf numFmtId="164" fontId="6" fillId="0" borderId="17" xfId="0" applyNumberFormat="1" applyFont="1" applyFill="1" applyBorder="1"/>
    <xf numFmtId="164" fontId="6" fillId="0" borderId="0" xfId="1" applyNumberFormat="1" applyFont="1" applyFill="1" applyBorder="1"/>
    <xf numFmtId="0" fontId="7" fillId="0" borderId="18" xfId="0" applyFont="1" applyFill="1" applyBorder="1"/>
    <xf numFmtId="164" fontId="7" fillId="0" borderId="8" xfId="0" applyNumberFormat="1" applyFont="1" applyFill="1" applyBorder="1"/>
    <xf numFmtId="9" fontId="10" fillId="0" borderId="19" xfId="1" applyFont="1" applyFill="1" applyBorder="1" applyAlignment="1">
      <alignment horizontal="center"/>
    </xf>
    <xf numFmtId="0" fontId="6" fillId="0" borderId="20" xfId="0" applyFont="1" applyFill="1" applyBorder="1"/>
    <xf numFmtId="164" fontId="6" fillId="0" borderId="2" xfId="0" applyNumberFormat="1" applyFont="1" applyFill="1" applyBorder="1"/>
    <xf numFmtId="9" fontId="10" fillId="0" borderId="21" xfId="1" applyFont="1" applyFill="1" applyBorder="1" applyAlignment="1">
      <alignment horizontal="center"/>
    </xf>
    <xf numFmtId="0" fontId="7" fillId="0" borderId="22" xfId="0" applyFont="1" applyFill="1" applyBorder="1"/>
    <xf numFmtId="164" fontId="7" fillId="0" borderId="11" xfId="0" applyNumberFormat="1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9" fontId="10" fillId="0" borderId="14" xfId="1" applyFont="1" applyFill="1" applyBorder="1" applyAlignment="1">
      <alignment horizontal="center"/>
    </xf>
    <xf numFmtId="9" fontId="10" fillId="0" borderId="16" xfId="1" applyFont="1" applyFill="1" applyBorder="1" applyAlignment="1">
      <alignment horizontal="center"/>
    </xf>
    <xf numFmtId="164" fontId="10" fillId="0" borderId="0" xfId="1" applyNumberFormat="1" applyFont="1" applyFill="1" applyBorder="1"/>
    <xf numFmtId="164" fontId="7" fillId="0" borderId="0" xfId="1" applyNumberFormat="1" applyFont="1" applyFill="1" applyBorder="1"/>
    <xf numFmtId="9" fontId="9" fillId="0" borderId="0" xfId="1" applyFont="1" applyFill="1" applyBorder="1" applyAlignment="1">
      <alignment horizontal="left"/>
    </xf>
    <xf numFmtId="0" fontId="7" fillId="2" borderId="24" xfId="0" applyFont="1" applyFill="1" applyBorder="1" applyAlignment="1">
      <alignment horizontal="center"/>
    </xf>
    <xf numFmtId="164" fontId="7" fillId="2" borderId="25" xfId="0" applyNumberFormat="1" applyFont="1" applyFill="1" applyBorder="1"/>
    <xf numFmtId="9" fontId="9" fillId="2" borderId="26" xfId="1" applyFont="1" applyFill="1" applyBorder="1" applyAlignment="1">
      <alignment horizontal="center"/>
    </xf>
    <xf numFmtId="164" fontId="11" fillId="0" borderId="0" xfId="0" applyNumberFormat="1" applyFont="1" applyFill="1" applyBorder="1"/>
    <xf numFmtId="164" fontId="12" fillId="0" borderId="0" xfId="0" applyNumberFormat="1" applyFont="1" applyFill="1" applyBorder="1" applyAlignment="1">
      <alignment horizontal="center"/>
    </xf>
    <xf numFmtId="0" fontId="13" fillId="0" borderId="0" xfId="0" applyFont="1"/>
    <xf numFmtId="10" fontId="7" fillId="0" borderId="0" xfId="0" applyNumberFormat="1" applyFont="1" applyFill="1" applyBorder="1" applyAlignment="1">
      <alignment horizontal="center"/>
    </xf>
    <xf numFmtId="0" fontId="14" fillId="0" borderId="0" xfId="0" applyFont="1" applyFill="1" applyBorder="1"/>
    <xf numFmtId="164" fontId="6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9" fontId="10" fillId="0" borderId="10" xfId="1" applyFont="1" applyFill="1" applyBorder="1" applyAlignment="1">
      <alignment horizontal="center"/>
    </xf>
    <xf numFmtId="165" fontId="6" fillId="0" borderId="10" xfId="1" applyNumberFormat="1" applyFont="1" applyFill="1" applyBorder="1"/>
    <xf numFmtId="164" fontId="6" fillId="0" borderId="10" xfId="1" applyNumberFormat="1" applyFont="1" applyFill="1" applyBorder="1"/>
    <xf numFmtId="9" fontId="10" fillId="0" borderId="27" xfId="1" applyFont="1" applyFill="1" applyBorder="1" applyAlignment="1">
      <alignment horizontal="center"/>
    </xf>
    <xf numFmtId="0" fontId="15" fillId="0" borderId="0" xfId="0" applyFont="1"/>
    <xf numFmtId="0" fontId="7" fillId="0" borderId="20" xfId="0" applyFont="1" applyFill="1" applyBorder="1"/>
    <xf numFmtId="9" fontId="9" fillId="0" borderId="13" xfId="1" applyFont="1" applyFill="1" applyBorder="1" applyAlignment="1">
      <alignment horizontal="center"/>
    </xf>
    <xf numFmtId="165" fontId="7" fillId="0" borderId="13" xfId="1" applyNumberFormat="1" applyFont="1" applyFill="1" applyBorder="1"/>
    <xf numFmtId="164" fontId="7" fillId="0" borderId="13" xfId="1" applyNumberFormat="1" applyFont="1" applyFill="1" applyBorder="1"/>
    <xf numFmtId="4" fontId="9" fillId="0" borderId="0" xfId="1" applyNumberFormat="1" applyFont="1" applyFill="1" applyBorder="1"/>
    <xf numFmtId="9" fontId="9" fillId="0" borderId="0" xfId="1" applyFont="1" applyFill="1" applyBorder="1"/>
    <xf numFmtId="0" fontId="7" fillId="0" borderId="15" xfId="0" applyFont="1" applyFill="1" applyBorder="1"/>
    <xf numFmtId="164" fontId="6" fillId="0" borderId="13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9" fontId="7" fillId="0" borderId="0" xfId="1" applyFont="1" applyFill="1" applyBorder="1"/>
    <xf numFmtId="165" fontId="7" fillId="0" borderId="0" xfId="1" applyNumberFormat="1" applyFont="1" applyFill="1" applyBorder="1"/>
    <xf numFmtId="166" fontId="7" fillId="0" borderId="0" xfId="1" applyNumberFormat="1" applyFont="1" applyFill="1" applyBorder="1"/>
    <xf numFmtId="164" fontId="7" fillId="2" borderId="25" xfId="0" applyNumberFormat="1" applyFont="1" applyFill="1" applyBorder="1" applyAlignment="1">
      <alignment horizontal="center"/>
    </xf>
    <xf numFmtId="9" fontId="9" fillId="2" borderId="25" xfId="1" applyFont="1" applyFill="1" applyBorder="1" applyAlignment="1">
      <alignment horizontal="center"/>
    </xf>
    <xf numFmtId="0" fontId="16" fillId="0" borderId="0" xfId="0" applyFont="1" applyFill="1"/>
    <xf numFmtId="0" fontId="17" fillId="0" borderId="28" xfId="0" applyFont="1" applyFill="1" applyBorder="1"/>
    <xf numFmtId="164" fontId="18" fillId="0" borderId="29" xfId="0" applyNumberFormat="1" applyFont="1" applyFill="1" applyBorder="1" applyAlignment="1">
      <alignment horizontal="right"/>
    </xf>
    <xf numFmtId="164" fontId="18" fillId="0" borderId="29" xfId="0" applyNumberFormat="1" applyFont="1" applyFill="1" applyBorder="1" applyAlignment="1">
      <alignment horizontal="center"/>
    </xf>
    <xf numFmtId="164" fontId="19" fillId="0" borderId="30" xfId="0" applyNumberFormat="1" applyFont="1" applyFill="1" applyBorder="1"/>
    <xf numFmtId="164" fontId="17" fillId="0" borderId="0" xfId="0" applyNumberFormat="1" applyFont="1" applyFill="1" applyBorder="1"/>
    <xf numFmtId="0" fontId="17" fillId="0" borderId="0" xfId="0" applyFont="1" applyFill="1" applyBorder="1"/>
    <xf numFmtId="0" fontId="8" fillId="0" borderId="28" xfId="0" applyFont="1" applyFill="1" applyBorder="1" applyAlignment="1">
      <alignment horizontal="left"/>
    </xf>
    <xf numFmtId="164" fontId="7" fillId="0" borderId="29" xfId="0" applyNumberFormat="1" applyFont="1" applyFill="1" applyBorder="1" applyAlignment="1">
      <alignment horizontal="center"/>
    </xf>
    <xf numFmtId="164" fontId="9" fillId="0" borderId="30" xfId="0" applyNumberFormat="1" applyFont="1" applyFill="1" applyBorder="1" applyAlignment="1">
      <alignment horizontal="center"/>
    </xf>
    <xf numFmtId="0" fontId="0" fillId="0" borderId="0" xfId="0" applyFill="1"/>
    <xf numFmtId="0" fontId="23" fillId="0" borderId="0" xfId="0" applyFont="1" applyFill="1" applyBorder="1" applyAlignment="1">
      <alignment horizontal="center"/>
    </xf>
    <xf numFmtId="0" fontId="6" fillId="0" borderId="22" xfId="0" applyFont="1" applyFill="1" applyBorder="1"/>
    <xf numFmtId="164" fontId="10" fillId="0" borderId="23" xfId="0" applyNumberFormat="1" applyFont="1" applyFill="1" applyBorder="1" applyAlignment="1">
      <alignment horizontal="center"/>
    </xf>
    <xf numFmtId="167" fontId="24" fillId="0" borderId="15" xfId="0" applyNumberFormat="1" applyFont="1" applyFill="1" applyBorder="1" applyAlignment="1">
      <alignment vertical="center"/>
    </xf>
    <xf numFmtId="167" fontId="24" fillId="0" borderId="0" xfId="0" applyNumberFormat="1" applyFont="1" applyFill="1" applyBorder="1" applyAlignment="1">
      <alignment vertical="center"/>
    </xf>
    <xf numFmtId="0" fontId="25" fillId="0" borderId="0" xfId="0" applyFont="1" applyFill="1" applyBorder="1" applyAlignment="1"/>
    <xf numFmtId="0" fontId="0" fillId="0" borderId="0" xfId="0" applyFill="1" applyAlignment="1"/>
    <xf numFmtId="9" fontId="9" fillId="0" borderId="9" xfId="1" applyFont="1" applyFill="1" applyBorder="1" applyAlignment="1">
      <alignment horizontal="center"/>
    </xf>
    <xf numFmtId="0" fontId="8" fillId="2" borderId="31" xfId="0" applyFont="1" applyFill="1" applyBorder="1"/>
    <xf numFmtId="164" fontId="8" fillId="2" borderId="32" xfId="0" applyNumberFormat="1" applyFont="1" applyFill="1" applyBorder="1"/>
    <xf numFmtId="164" fontId="26" fillId="2" borderId="32" xfId="0" applyNumberFormat="1" applyFont="1" applyFill="1" applyBorder="1"/>
    <xf numFmtId="164" fontId="27" fillId="2" borderId="33" xfId="0" applyNumberFormat="1" applyFont="1" applyFill="1" applyBorder="1" applyAlignment="1">
      <alignment horizontal="center"/>
    </xf>
    <xf numFmtId="0" fontId="15" fillId="0" borderId="0" xfId="0" applyFont="1" applyFill="1"/>
    <xf numFmtId="0" fontId="28" fillId="0" borderId="0" xfId="0" applyFont="1" applyFill="1"/>
    <xf numFmtId="164" fontId="9" fillId="0" borderId="0" xfId="0" applyNumberFormat="1" applyFont="1" applyFill="1" applyBorder="1"/>
    <xf numFmtId="0" fontId="29" fillId="0" borderId="34" xfId="0" applyFont="1" applyFill="1" applyBorder="1"/>
    <xf numFmtId="164" fontId="29" fillId="0" borderId="35" xfId="0" applyNumberFormat="1" applyFont="1" applyFill="1" applyBorder="1"/>
    <xf numFmtId="164" fontId="30" fillId="0" borderId="36" xfId="0" applyNumberFormat="1" applyFont="1" applyFill="1" applyBorder="1" applyAlignment="1">
      <alignment horizontal="center"/>
    </xf>
    <xf numFmtId="0" fontId="31" fillId="0" borderId="0" xfId="0" applyFont="1" applyFill="1" applyBorder="1"/>
    <xf numFmtId="164" fontId="17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32" fillId="0" borderId="0" xfId="0" applyNumberFormat="1" applyFont="1" applyFill="1" applyBorder="1"/>
    <xf numFmtId="164" fontId="33" fillId="0" borderId="0" xfId="0" applyNumberFormat="1" applyFont="1" applyFill="1" applyBorder="1" applyAlignment="1">
      <alignment horizontal="center"/>
    </xf>
    <xf numFmtId="164" fontId="33" fillId="0" borderId="0" xfId="0" applyNumberFormat="1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" fillId="0" borderId="0" xfId="0" applyFont="1" applyFill="1" applyBorder="1"/>
    <xf numFmtId="0" fontId="34" fillId="0" borderId="0" xfId="0" applyFont="1" applyFill="1" applyBorder="1"/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20" fillId="0" borderId="0" xfId="0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0" fillId="0" borderId="0" xfId="0" applyFill="1" applyAlignment="1">
      <alignment horizontal="righ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38100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28575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38100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219071</xdr:colOff>
      <xdr:row>0</xdr:row>
      <xdr:rowOff>0</xdr:rowOff>
    </xdr:from>
    <xdr:to>
      <xdr:col>0</xdr:col>
      <xdr:colOff>1238250</xdr:colOff>
      <xdr:row>5</xdr:row>
      <xdr:rowOff>171450</xdr:rowOff>
    </xdr:to>
    <xdr:pic>
      <xdr:nvPicPr>
        <xdr:cNvPr id="65" name="Picture 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1" y="0"/>
          <a:ext cx="1019179" cy="1104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0</xdr:row>
      <xdr:rowOff>1</xdr:rowOff>
    </xdr:from>
    <xdr:to>
      <xdr:col>11</xdr:col>
      <xdr:colOff>285750</xdr:colOff>
      <xdr:row>4</xdr:row>
      <xdr:rowOff>104776</xdr:rowOff>
    </xdr:to>
    <xdr:pic>
      <xdr:nvPicPr>
        <xdr:cNvPr id="102" name="3 Imagen" descr="LOGOS INSTITUCIONALES_201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77400" y="1"/>
          <a:ext cx="1457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9525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9525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202" name="Picture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203" name="Picture 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4" name="Picture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7"/>
  <sheetViews>
    <sheetView tabSelected="1" workbookViewId="0">
      <selection activeCell="C56" sqref="C56"/>
    </sheetView>
  </sheetViews>
  <sheetFormatPr baseColWidth="10" defaultRowHeight="14.5"/>
  <cols>
    <col min="1" max="1" width="32.1796875" customWidth="1"/>
    <col min="2" max="2" width="17.453125" customWidth="1"/>
    <col min="3" max="3" width="17.7265625" customWidth="1"/>
    <col min="4" max="4" width="10.54296875" style="4" customWidth="1"/>
    <col min="5" max="5" width="17.1796875" customWidth="1"/>
    <col min="6" max="6" width="5.1796875" style="4" customWidth="1"/>
    <col min="7" max="7" width="18.453125" customWidth="1"/>
    <col min="8" max="8" width="5.453125" style="4" customWidth="1"/>
    <col min="9" max="9" width="16.81640625" customWidth="1"/>
    <col min="10" max="10" width="5" style="4" customWidth="1"/>
    <col min="11" max="11" width="16.81640625" customWidth="1"/>
    <col min="12" max="12" width="5" style="4" customWidth="1"/>
    <col min="13" max="13" width="15.7265625" customWidth="1"/>
    <col min="14" max="14" width="5" customWidth="1"/>
    <col min="15" max="15" width="11.453125" customWidth="1"/>
    <col min="16" max="16" width="15.26953125" customWidth="1"/>
    <col min="17" max="18" width="15.54296875" bestFit="1" customWidth="1"/>
    <col min="19" max="19" width="14.54296875" bestFit="1" customWidth="1"/>
    <col min="25" max="25" width="17.26953125" customWidth="1"/>
    <col min="26" max="26" width="19" customWidth="1"/>
    <col min="27" max="27" width="15.7265625" customWidth="1"/>
    <col min="257" max="257" width="32.1796875" customWidth="1"/>
    <col min="258" max="258" width="17.453125" customWidth="1"/>
    <col min="259" max="259" width="18.26953125" customWidth="1"/>
    <col min="260" max="260" width="6.54296875" customWidth="1"/>
    <col min="261" max="261" width="18.1796875" customWidth="1"/>
    <col min="262" max="262" width="6.1796875" customWidth="1"/>
    <col min="263" max="263" width="15.54296875" customWidth="1"/>
    <col min="264" max="264" width="6.453125" customWidth="1"/>
    <col min="265" max="265" width="15.54296875" customWidth="1"/>
    <col min="266" max="266" width="5" customWidth="1"/>
    <col min="267" max="267" width="14.26953125" customWidth="1"/>
    <col min="268" max="268" width="5" customWidth="1"/>
    <col min="269" max="269" width="17.1796875" customWidth="1"/>
    <col min="270" max="270" width="5" customWidth="1"/>
    <col min="271" max="271" width="11.453125" customWidth="1"/>
    <col min="272" max="272" width="15.26953125" customWidth="1"/>
    <col min="273" max="274" width="15.54296875" bestFit="1" customWidth="1"/>
    <col min="275" max="275" width="14.54296875" bestFit="1" customWidth="1"/>
    <col min="281" max="281" width="17.26953125" customWidth="1"/>
    <col min="282" max="282" width="19" customWidth="1"/>
    <col min="283" max="283" width="15.7265625" customWidth="1"/>
    <col min="513" max="513" width="32.1796875" customWidth="1"/>
    <col min="514" max="514" width="17.453125" customWidth="1"/>
    <col min="515" max="515" width="18.26953125" customWidth="1"/>
    <col min="516" max="516" width="6.54296875" customWidth="1"/>
    <col min="517" max="517" width="18.1796875" customWidth="1"/>
    <col min="518" max="518" width="6.1796875" customWidth="1"/>
    <col min="519" max="519" width="15.54296875" customWidth="1"/>
    <col min="520" max="520" width="6.453125" customWidth="1"/>
    <col min="521" max="521" width="15.54296875" customWidth="1"/>
    <col min="522" max="522" width="5" customWidth="1"/>
    <col min="523" max="523" width="14.26953125" customWidth="1"/>
    <col min="524" max="524" width="5" customWidth="1"/>
    <col min="525" max="525" width="17.1796875" customWidth="1"/>
    <col min="526" max="526" width="5" customWidth="1"/>
    <col min="527" max="527" width="11.453125" customWidth="1"/>
    <col min="528" max="528" width="15.26953125" customWidth="1"/>
    <col min="529" max="530" width="15.54296875" bestFit="1" customWidth="1"/>
    <col min="531" max="531" width="14.54296875" bestFit="1" customWidth="1"/>
    <col min="537" max="537" width="17.26953125" customWidth="1"/>
    <col min="538" max="538" width="19" customWidth="1"/>
    <col min="539" max="539" width="15.7265625" customWidth="1"/>
    <col min="769" max="769" width="32.1796875" customWidth="1"/>
    <col min="770" max="770" width="17.453125" customWidth="1"/>
    <col min="771" max="771" width="18.26953125" customWidth="1"/>
    <col min="772" max="772" width="6.54296875" customWidth="1"/>
    <col min="773" max="773" width="18.1796875" customWidth="1"/>
    <col min="774" max="774" width="6.1796875" customWidth="1"/>
    <col min="775" max="775" width="15.54296875" customWidth="1"/>
    <col min="776" max="776" width="6.453125" customWidth="1"/>
    <col min="777" max="777" width="15.54296875" customWidth="1"/>
    <col min="778" max="778" width="5" customWidth="1"/>
    <col min="779" max="779" width="14.26953125" customWidth="1"/>
    <col min="780" max="780" width="5" customWidth="1"/>
    <col min="781" max="781" width="17.1796875" customWidth="1"/>
    <col min="782" max="782" width="5" customWidth="1"/>
    <col min="783" max="783" width="11.453125" customWidth="1"/>
    <col min="784" max="784" width="15.26953125" customWidth="1"/>
    <col min="785" max="786" width="15.54296875" bestFit="1" customWidth="1"/>
    <col min="787" max="787" width="14.54296875" bestFit="1" customWidth="1"/>
    <col min="793" max="793" width="17.26953125" customWidth="1"/>
    <col min="794" max="794" width="19" customWidth="1"/>
    <col min="795" max="795" width="15.7265625" customWidth="1"/>
    <col min="1025" max="1025" width="32.1796875" customWidth="1"/>
    <col min="1026" max="1026" width="17.453125" customWidth="1"/>
    <col min="1027" max="1027" width="18.26953125" customWidth="1"/>
    <col min="1028" max="1028" width="6.54296875" customWidth="1"/>
    <col min="1029" max="1029" width="18.1796875" customWidth="1"/>
    <col min="1030" max="1030" width="6.1796875" customWidth="1"/>
    <col min="1031" max="1031" width="15.54296875" customWidth="1"/>
    <col min="1032" max="1032" width="6.453125" customWidth="1"/>
    <col min="1033" max="1033" width="15.54296875" customWidth="1"/>
    <col min="1034" max="1034" width="5" customWidth="1"/>
    <col min="1035" max="1035" width="14.26953125" customWidth="1"/>
    <col min="1036" max="1036" width="5" customWidth="1"/>
    <col min="1037" max="1037" width="17.1796875" customWidth="1"/>
    <col min="1038" max="1038" width="5" customWidth="1"/>
    <col min="1039" max="1039" width="11.453125" customWidth="1"/>
    <col min="1040" max="1040" width="15.26953125" customWidth="1"/>
    <col min="1041" max="1042" width="15.54296875" bestFit="1" customWidth="1"/>
    <col min="1043" max="1043" width="14.54296875" bestFit="1" customWidth="1"/>
    <col min="1049" max="1049" width="17.26953125" customWidth="1"/>
    <col min="1050" max="1050" width="19" customWidth="1"/>
    <col min="1051" max="1051" width="15.7265625" customWidth="1"/>
    <col min="1281" max="1281" width="32.1796875" customWidth="1"/>
    <col min="1282" max="1282" width="17.453125" customWidth="1"/>
    <col min="1283" max="1283" width="18.26953125" customWidth="1"/>
    <col min="1284" max="1284" width="6.54296875" customWidth="1"/>
    <col min="1285" max="1285" width="18.1796875" customWidth="1"/>
    <col min="1286" max="1286" width="6.1796875" customWidth="1"/>
    <col min="1287" max="1287" width="15.54296875" customWidth="1"/>
    <col min="1288" max="1288" width="6.453125" customWidth="1"/>
    <col min="1289" max="1289" width="15.54296875" customWidth="1"/>
    <col min="1290" max="1290" width="5" customWidth="1"/>
    <col min="1291" max="1291" width="14.26953125" customWidth="1"/>
    <col min="1292" max="1292" width="5" customWidth="1"/>
    <col min="1293" max="1293" width="17.1796875" customWidth="1"/>
    <col min="1294" max="1294" width="5" customWidth="1"/>
    <col min="1295" max="1295" width="11.453125" customWidth="1"/>
    <col min="1296" max="1296" width="15.26953125" customWidth="1"/>
    <col min="1297" max="1298" width="15.54296875" bestFit="1" customWidth="1"/>
    <col min="1299" max="1299" width="14.54296875" bestFit="1" customWidth="1"/>
    <col min="1305" max="1305" width="17.26953125" customWidth="1"/>
    <col min="1306" max="1306" width="19" customWidth="1"/>
    <col min="1307" max="1307" width="15.7265625" customWidth="1"/>
    <col min="1537" max="1537" width="32.1796875" customWidth="1"/>
    <col min="1538" max="1538" width="17.453125" customWidth="1"/>
    <col min="1539" max="1539" width="18.26953125" customWidth="1"/>
    <col min="1540" max="1540" width="6.54296875" customWidth="1"/>
    <col min="1541" max="1541" width="18.1796875" customWidth="1"/>
    <col min="1542" max="1542" width="6.1796875" customWidth="1"/>
    <col min="1543" max="1543" width="15.54296875" customWidth="1"/>
    <col min="1544" max="1544" width="6.453125" customWidth="1"/>
    <col min="1545" max="1545" width="15.54296875" customWidth="1"/>
    <col min="1546" max="1546" width="5" customWidth="1"/>
    <col min="1547" max="1547" width="14.26953125" customWidth="1"/>
    <col min="1548" max="1548" width="5" customWidth="1"/>
    <col min="1549" max="1549" width="17.1796875" customWidth="1"/>
    <col min="1550" max="1550" width="5" customWidth="1"/>
    <col min="1551" max="1551" width="11.453125" customWidth="1"/>
    <col min="1552" max="1552" width="15.26953125" customWidth="1"/>
    <col min="1553" max="1554" width="15.54296875" bestFit="1" customWidth="1"/>
    <col min="1555" max="1555" width="14.54296875" bestFit="1" customWidth="1"/>
    <col min="1561" max="1561" width="17.26953125" customWidth="1"/>
    <col min="1562" max="1562" width="19" customWidth="1"/>
    <col min="1563" max="1563" width="15.7265625" customWidth="1"/>
    <col min="1793" max="1793" width="32.1796875" customWidth="1"/>
    <col min="1794" max="1794" width="17.453125" customWidth="1"/>
    <col min="1795" max="1795" width="18.26953125" customWidth="1"/>
    <col min="1796" max="1796" width="6.54296875" customWidth="1"/>
    <col min="1797" max="1797" width="18.1796875" customWidth="1"/>
    <col min="1798" max="1798" width="6.1796875" customWidth="1"/>
    <col min="1799" max="1799" width="15.54296875" customWidth="1"/>
    <col min="1800" max="1800" width="6.453125" customWidth="1"/>
    <col min="1801" max="1801" width="15.54296875" customWidth="1"/>
    <col min="1802" max="1802" width="5" customWidth="1"/>
    <col min="1803" max="1803" width="14.26953125" customWidth="1"/>
    <col min="1804" max="1804" width="5" customWidth="1"/>
    <col min="1805" max="1805" width="17.1796875" customWidth="1"/>
    <col min="1806" max="1806" width="5" customWidth="1"/>
    <col min="1807" max="1807" width="11.453125" customWidth="1"/>
    <col min="1808" max="1808" width="15.26953125" customWidth="1"/>
    <col min="1809" max="1810" width="15.54296875" bestFit="1" customWidth="1"/>
    <col min="1811" max="1811" width="14.54296875" bestFit="1" customWidth="1"/>
    <col min="1817" max="1817" width="17.26953125" customWidth="1"/>
    <col min="1818" max="1818" width="19" customWidth="1"/>
    <col min="1819" max="1819" width="15.7265625" customWidth="1"/>
    <col min="2049" max="2049" width="32.1796875" customWidth="1"/>
    <col min="2050" max="2050" width="17.453125" customWidth="1"/>
    <col min="2051" max="2051" width="18.26953125" customWidth="1"/>
    <col min="2052" max="2052" width="6.54296875" customWidth="1"/>
    <col min="2053" max="2053" width="18.1796875" customWidth="1"/>
    <col min="2054" max="2054" width="6.1796875" customWidth="1"/>
    <col min="2055" max="2055" width="15.54296875" customWidth="1"/>
    <col min="2056" max="2056" width="6.453125" customWidth="1"/>
    <col min="2057" max="2057" width="15.54296875" customWidth="1"/>
    <col min="2058" max="2058" width="5" customWidth="1"/>
    <col min="2059" max="2059" width="14.26953125" customWidth="1"/>
    <col min="2060" max="2060" width="5" customWidth="1"/>
    <col min="2061" max="2061" width="17.1796875" customWidth="1"/>
    <col min="2062" max="2062" width="5" customWidth="1"/>
    <col min="2063" max="2063" width="11.453125" customWidth="1"/>
    <col min="2064" max="2064" width="15.26953125" customWidth="1"/>
    <col min="2065" max="2066" width="15.54296875" bestFit="1" customWidth="1"/>
    <col min="2067" max="2067" width="14.54296875" bestFit="1" customWidth="1"/>
    <col min="2073" max="2073" width="17.26953125" customWidth="1"/>
    <col min="2074" max="2074" width="19" customWidth="1"/>
    <col min="2075" max="2075" width="15.7265625" customWidth="1"/>
    <col min="2305" max="2305" width="32.1796875" customWidth="1"/>
    <col min="2306" max="2306" width="17.453125" customWidth="1"/>
    <col min="2307" max="2307" width="18.26953125" customWidth="1"/>
    <col min="2308" max="2308" width="6.54296875" customWidth="1"/>
    <col min="2309" max="2309" width="18.1796875" customWidth="1"/>
    <col min="2310" max="2310" width="6.1796875" customWidth="1"/>
    <col min="2311" max="2311" width="15.54296875" customWidth="1"/>
    <col min="2312" max="2312" width="6.453125" customWidth="1"/>
    <col min="2313" max="2313" width="15.54296875" customWidth="1"/>
    <col min="2314" max="2314" width="5" customWidth="1"/>
    <col min="2315" max="2315" width="14.26953125" customWidth="1"/>
    <col min="2316" max="2316" width="5" customWidth="1"/>
    <col min="2317" max="2317" width="17.1796875" customWidth="1"/>
    <col min="2318" max="2318" width="5" customWidth="1"/>
    <col min="2319" max="2319" width="11.453125" customWidth="1"/>
    <col min="2320" max="2320" width="15.26953125" customWidth="1"/>
    <col min="2321" max="2322" width="15.54296875" bestFit="1" customWidth="1"/>
    <col min="2323" max="2323" width="14.54296875" bestFit="1" customWidth="1"/>
    <col min="2329" max="2329" width="17.26953125" customWidth="1"/>
    <col min="2330" max="2330" width="19" customWidth="1"/>
    <col min="2331" max="2331" width="15.7265625" customWidth="1"/>
    <col min="2561" max="2561" width="32.1796875" customWidth="1"/>
    <col min="2562" max="2562" width="17.453125" customWidth="1"/>
    <col min="2563" max="2563" width="18.26953125" customWidth="1"/>
    <col min="2564" max="2564" width="6.54296875" customWidth="1"/>
    <col min="2565" max="2565" width="18.1796875" customWidth="1"/>
    <col min="2566" max="2566" width="6.1796875" customWidth="1"/>
    <col min="2567" max="2567" width="15.54296875" customWidth="1"/>
    <col min="2568" max="2568" width="6.453125" customWidth="1"/>
    <col min="2569" max="2569" width="15.54296875" customWidth="1"/>
    <col min="2570" max="2570" width="5" customWidth="1"/>
    <col min="2571" max="2571" width="14.26953125" customWidth="1"/>
    <col min="2572" max="2572" width="5" customWidth="1"/>
    <col min="2573" max="2573" width="17.1796875" customWidth="1"/>
    <col min="2574" max="2574" width="5" customWidth="1"/>
    <col min="2575" max="2575" width="11.453125" customWidth="1"/>
    <col min="2576" max="2576" width="15.26953125" customWidth="1"/>
    <col min="2577" max="2578" width="15.54296875" bestFit="1" customWidth="1"/>
    <col min="2579" max="2579" width="14.54296875" bestFit="1" customWidth="1"/>
    <col min="2585" max="2585" width="17.26953125" customWidth="1"/>
    <col min="2586" max="2586" width="19" customWidth="1"/>
    <col min="2587" max="2587" width="15.7265625" customWidth="1"/>
    <col min="2817" max="2817" width="32.1796875" customWidth="1"/>
    <col min="2818" max="2818" width="17.453125" customWidth="1"/>
    <col min="2819" max="2819" width="18.26953125" customWidth="1"/>
    <col min="2820" max="2820" width="6.54296875" customWidth="1"/>
    <col min="2821" max="2821" width="18.1796875" customWidth="1"/>
    <col min="2822" max="2822" width="6.1796875" customWidth="1"/>
    <col min="2823" max="2823" width="15.54296875" customWidth="1"/>
    <col min="2824" max="2824" width="6.453125" customWidth="1"/>
    <col min="2825" max="2825" width="15.54296875" customWidth="1"/>
    <col min="2826" max="2826" width="5" customWidth="1"/>
    <col min="2827" max="2827" width="14.26953125" customWidth="1"/>
    <col min="2828" max="2828" width="5" customWidth="1"/>
    <col min="2829" max="2829" width="17.1796875" customWidth="1"/>
    <col min="2830" max="2830" width="5" customWidth="1"/>
    <col min="2831" max="2831" width="11.453125" customWidth="1"/>
    <col min="2832" max="2832" width="15.26953125" customWidth="1"/>
    <col min="2833" max="2834" width="15.54296875" bestFit="1" customWidth="1"/>
    <col min="2835" max="2835" width="14.54296875" bestFit="1" customWidth="1"/>
    <col min="2841" max="2841" width="17.26953125" customWidth="1"/>
    <col min="2842" max="2842" width="19" customWidth="1"/>
    <col min="2843" max="2843" width="15.7265625" customWidth="1"/>
    <col min="3073" max="3073" width="32.1796875" customWidth="1"/>
    <col min="3074" max="3074" width="17.453125" customWidth="1"/>
    <col min="3075" max="3075" width="18.26953125" customWidth="1"/>
    <col min="3076" max="3076" width="6.54296875" customWidth="1"/>
    <col min="3077" max="3077" width="18.1796875" customWidth="1"/>
    <col min="3078" max="3078" width="6.1796875" customWidth="1"/>
    <col min="3079" max="3079" width="15.54296875" customWidth="1"/>
    <col min="3080" max="3080" width="6.453125" customWidth="1"/>
    <col min="3081" max="3081" width="15.54296875" customWidth="1"/>
    <col min="3082" max="3082" width="5" customWidth="1"/>
    <col min="3083" max="3083" width="14.26953125" customWidth="1"/>
    <col min="3084" max="3084" width="5" customWidth="1"/>
    <col min="3085" max="3085" width="17.1796875" customWidth="1"/>
    <col min="3086" max="3086" width="5" customWidth="1"/>
    <col min="3087" max="3087" width="11.453125" customWidth="1"/>
    <col min="3088" max="3088" width="15.26953125" customWidth="1"/>
    <col min="3089" max="3090" width="15.54296875" bestFit="1" customWidth="1"/>
    <col min="3091" max="3091" width="14.54296875" bestFit="1" customWidth="1"/>
    <col min="3097" max="3097" width="17.26953125" customWidth="1"/>
    <col min="3098" max="3098" width="19" customWidth="1"/>
    <col min="3099" max="3099" width="15.7265625" customWidth="1"/>
    <col min="3329" max="3329" width="32.1796875" customWidth="1"/>
    <col min="3330" max="3330" width="17.453125" customWidth="1"/>
    <col min="3331" max="3331" width="18.26953125" customWidth="1"/>
    <col min="3332" max="3332" width="6.54296875" customWidth="1"/>
    <col min="3333" max="3333" width="18.1796875" customWidth="1"/>
    <col min="3334" max="3334" width="6.1796875" customWidth="1"/>
    <col min="3335" max="3335" width="15.54296875" customWidth="1"/>
    <col min="3336" max="3336" width="6.453125" customWidth="1"/>
    <col min="3337" max="3337" width="15.54296875" customWidth="1"/>
    <col min="3338" max="3338" width="5" customWidth="1"/>
    <col min="3339" max="3339" width="14.26953125" customWidth="1"/>
    <col min="3340" max="3340" width="5" customWidth="1"/>
    <col min="3341" max="3341" width="17.1796875" customWidth="1"/>
    <col min="3342" max="3342" width="5" customWidth="1"/>
    <col min="3343" max="3343" width="11.453125" customWidth="1"/>
    <col min="3344" max="3344" width="15.26953125" customWidth="1"/>
    <col min="3345" max="3346" width="15.54296875" bestFit="1" customWidth="1"/>
    <col min="3347" max="3347" width="14.54296875" bestFit="1" customWidth="1"/>
    <col min="3353" max="3353" width="17.26953125" customWidth="1"/>
    <col min="3354" max="3354" width="19" customWidth="1"/>
    <col min="3355" max="3355" width="15.7265625" customWidth="1"/>
    <col min="3585" max="3585" width="32.1796875" customWidth="1"/>
    <col min="3586" max="3586" width="17.453125" customWidth="1"/>
    <col min="3587" max="3587" width="18.26953125" customWidth="1"/>
    <col min="3588" max="3588" width="6.54296875" customWidth="1"/>
    <col min="3589" max="3589" width="18.1796875" customWidth="1"/>
    <col min="3590" max="3590" width="6.1796875" customWidth="1"/>
    <col min="3591" max="3591" width="15.54296875" customWidth="1"/>
    <col min="3592" max="3592" width="6.453125" customWidth="1"/>
    <col min="3593" max="3593" width="15.54296875" customWidth="1"/>
    <col min="3594" max="3594" width="5" customWidth="1"/>
    <col min="3595" max="3595" width="14.26953125" customWidth="1"/>
    <col min="3596" max="3596" width="5" customWidth="1"/>
    <col min="3597" max="3597" width="17.1796875" customWidth="1"/>
    <col min="3598" max="3598" width="5" customWidth="1"/>
    <col min="3599" max="3599" width="11.453125" customWidth="1"/>
    <col min="3600" max="3600" width="15.26953125" customWidth="1"/>
    <col min="3601" max="3602" width="15.54296875" bestFit="1" customWidth="1"/>
    <col min="3603" max="3603" width="14.54296875" bestFit="1" customWidth="1"/>
    <col min="3609" max="3609" width="17.26953125" customWidth="1"/>
    <col min="3610" max="3610" width="19" customWidth="1"/>
    <col min="3611" max="3611" width="15.7265625" customWidth="1"/>
    <col min="3841" max="3841" width="32.1796875" customWidth="1"/>
    <col min="3842" max="3842" width="17.453125" customWidth="1"/>
    <col min="3843" max="3843" width="18.26953125" customWidth="1"/>
    <col min="3844" max="3844" width="6.54296875" customWidth="1"/>
    <col min="3845" max="3845" width="18.1796875" customWidth="1"/>
    <col min="3846" max="3846" width="6.1796875" customWidth="1"/>
    <col min="3847" max="3847" width="15.54296875" customWidth="1"/>
    <col min="3848" max="3848" width="6.453125" customWidth="1"/>
    <col min="3849" max="3849" width="15.54296875" customWidth="1"/>
    <col min="3850" max="3850" width="5" customWidth="1"/>
    <col min="3851" max="3851" width="14.26953125" customWidth="1"/>
    <col min="3852" max="3852" width="5" customWidth="1"/>
    <col min="3853" max="3853" width="17.1796875" customWidth="1"/>
    <col min="3854" max="3854" width="5" customWidth="1"/>
    <col min="3855" max="3855" width="11.453125" customWidth="1"/>
    <col min="3856" max="3856" width="15.26953125" customWidth="1"/>
    <col min="3857" max="3858" width="15.54296875" bestFit="1" customWidth="1"/>
    <col min="3859" max="3859" width="14.54296875" bestFit="1" customWidth="1"/>
    <col min="3865" max="3865" width="17.26953125" customWidth="1"/>
    <col min="3866" max="3866" width="19" customWidth="1"/>
    <col min="3867" max="3867" width="15.7265625" customWidth="1"/>
    <col min="4097" max="4097" width="32.1796875" customWidth="1"/>
    <col min="4098" max="4098" width="17.453125" customWidth="1"/>
    <col min="4099" max="4099" width="18.26953125" customWidth="1"/>
    <col min="4100" max="4100" width="6.54296875" customWidth="1"/>
    <col min="4101" max="4101" width="18.1796875" customWidth="1"/>
    <col min="4102" max="4102" width="6.1796875" customWidth="1"/>
    <col min="4103" max="4103" width="15.54296875" customWidth="1"/>
    <col min="4104" max="4104" width="6.453125" customWidth="1"/>
    <col min="4105" max="4105" width="15.54296875" customWidth="1"/>
    <col min="4106" max="4106" width="5" customWidth="1"/>
    <col min="4107" max="4107" width="14.26953125" customWidth="1"/>
    <col min="4108" max="4108" width="5" customWidth="1"/>
    <col min="4109" max="4109" width="17.1796875" customWidth="1"/>
    <col min="4110" max="4110" width="5" customWidth="1"/>
    <col min="4111" max="4111" width="11.453125" customWidth="1"/>
    <col min="4112" max="4112" width="15.26953125" customWidth="1"/>
    <col min="4113" max="4114" width="15.54296875" bestFit="1" customWidth="1"/>
    <col min="4115" max="4115" width="14.54296875" bestFit="1" customWidth="1"/>
    <col min="4121" max="4121" width="17.26953125" customWidth="1"/>
    <col min="4122" max="4122" width="19" customWidth="1"/>
    <col min="4123" max="4123" width="15.7265625" customWidth="1"/>
    <col min="4353" max="4353" width="32.1796875" customWidth="1"/>
    <col min="4354" max="4354" width="17.453125" customWidth="1"/>
    <col min="4355" max="4355" width="18.26953125" customWidth="1"/>
    <col min="4356" max="4356" width="6.54296875" customWidth="1"/>
    <col min="4357" max="4357" width="18.1796875" customWidth="1"/>
    <col min="4358" max="4358" width="6.1796875" customWidth="1"/>
    <col min="4359" max="4359" width="15.54296875" customWidth="1"/>
    <col min="4360" max="4360" width="6.453125" customWidth="1"/>
    <col min="4361" max="4361" width="15.54296875" customWidth="1"/>
    <col min="4362" max="4362" width="5" customWidth="1"/>
    <col min="4363" max="4363" width="14.26953125" customWidth="1"/>
    <col min="4364" max="4364" width="5" customWidth="1"/>
    <col min="4365" max="4365" width="17.1796875" customWidth="1"/>
    <col min="4366" max="4366" width="5" customWidth="1"/>
    <col min="4367" max="4367" width="11.453125" customWidth="1"/>
    <col min="4368" max="4368" width="15.26953125" customWidth="1"/>
    <col min="4369" max="4370" width="15.54296875" bestFit="1" customWidth="1"/>
    <col min="4371" max="4371" width="14.54296875" bestFit="1" customWidth="1"/>
    <col min="4377" max="4377" width="17.26953125" customWidth="1"/>
    <col min="4378" max="4378" width="19" customWidth="1"/>
    <col min="4379" max="4379" width="15.7265625" customWidth="1"/>
    <col min="4609" max="4609" width="32.1796875" customWidth="1"/>
    <col min="4610" max="4610" width="17.453125" customWidth="1"/>
    <col min="4611" max="4611" width="18.26953125" customWidth="1"/>
    <col min="4612" max="4612" width="6.54296875" customWidth="1"/>
    <col min="4613" max="4613" width="18.1796875" customWidth="1"/>
    <col min="4614" max="4614" width="6.1796875" customWidth="1"/>
    <col min="4615" max="4615" width="15.54296875" customWidth="1"/>
    <col min="4616" max="4616" width="6.453125" customWidth="1"/>
    <col min="4617" max="4617" width="15.54296875" customWidth="1"/>
    <col min="4618" max="4618" width="5" customWidth="1"/>
    <col min="4619" max="4619" width="14.26953125" customWidth="1"/>
    <col min="4620" max="4620" width="5" customWidth="1"/>
    <col min="4621" max="4621" width="17.1796875" customWidth="1"/>
    <col min="4622" max="4622" width="5" customWidth="1"/>
    <col min="4623" max="4623" width="11.453125" customWidth="1"/>
    <col min="4624" max="4624" width="15.26953125" customWidth="1"/>
    <col min="4625" max="4626" width="15.54296875" bestFit="1" customWidth="1"/>
    <col min="4627" max="4627" width="14.54296875" bestFit="1" customWidth="1"/>
    <col min="4633" max="4633" width="17.26953125" customWidth="1"/>
    <col min="4634" max="4634" width="19" customWidth="1"/>
    <col min="4635" max="4635" width="15.7265625" customWidth="1"/>
    <col min="4865" max="4865" width="32.1796875" customWidth="1"/>
    <col min="4866" max="4866" width="17.453125" customWidth="1"/>
    <col min="4867" max="4867" width="18.26953125" customWidth="1"/>
    <col min="4868" max="4868" width="6.54296875" customWidth="1"/>
    <col min="4869" max="4869" width="18.1796875" customWidth="1"/>
    <col min="4870" max="4870" width="6.1796875" customWidth="1"/>
    <col min="4871" max="4871" width="15.54296875" customWidth="1"/>
    <col min="4872" max="4872" width="6.453125" customWidth="1"/>
    <col min="4873" max="4873" width="15.54296875" customWidth="1"/>
    <col min="4874" max="4874" width="5" customWidth="1"/>
    <col min="4875" max="4875" width="14.26953125" customWidth="1"/>
    <col min="4876" max="4876" width="5" customWidth="1"/>
    <col min="4877" max="4877" width="17.1796875" customWidth="1"/>
    <col min="4878" max="4878" width="5" customWidth="1"/>
    <col min="4879" max="4879" width="11.453125" customWidth="1"/>
    <col min="4880" max="4880" width="15.26953125" customWidth="1"/>
    <col min="4881" max="4882" width="15.54296875" bestFit="1" customWidth="1"/>
    <col min="4883" max="4883" width="14.54296875" bestFit="1" customWidth="1"/>
    <col min="4889" max="4889" width="17.26953125" customWidth="1"/>
    <col min="4890" max="4890" width="19" customWidth="1"/>
    <col min="4891" max="4891" width="15.7265625" customWidth="1"/>
    <col min="5121" max="5121" width="32.1796875" customWidth="1"/>
    <col min="5122" max="5122" width="17.453125" customWidth="1"/>
    <col min="5123" max="5123" width="18.26953125" customWidth="1"/>
    <col min="5124" max="5124" width="6.54296875" customWidth="1"/>
    <col min="5125" max="5125" width="18.1796875" customWidth="1"/>
    <col min="5126" max="5126" width="6.1796875" customWidth="1"/>
    <col min="5127" max="5127" width="15.54296875" customWidth="1"/>
    <col min="5128" max="5128" width="6.453125" customWidth="1"/>
    <col min="5129" max="5129" width="15.54296875" customWidth="1"/>
    <col min="5130" max="5130" width="5" customWidth="1"/>
    <col min="5131" max="5131" width="14.26953125" customWidth="1"/>
    <col min="5132" max="5132" width="5" customWidth="1"/>
    <col min="5133" max="5133" width="17.1796875" customWidth="1"/>
    <col min="5134" max="5134" width="5" customWidth="1"/>
    <col min="5135" max="5135" width="11.453125" customWidth="1"/>
    <col min="5136" max="5136" width="15.26953125" customWidth="1"/>
    <col min="5137" max="5138" width="15.54296875" bestFit="1" customWidth="1"/>
    <col min="5139" max="5139" width="14.54296875" bestFit="1" customWidth="1"/>
    <col min="5145" max="5145" width="17.26953125" customWidth="1"/>
    <col min="5146" max="5146" width="19" customWidth="1"/>
    <col min="5147" max="5147" width="15.7265625" customWidth="1"/>
    <col min="5377" max="5377" width="32.1796875" customWidth="1"/>
    <col min="5378" max="5378" width="17.453125" customWidth="1"/>
    <col min="5379" max="5379" width="18.26953125" customWidth="1"/>
    <col min="5380" max="5380" width="6.54296875" customWidth="1"/>
    <col min="5381" max="5381" width="18.1796875" customWidth="1"/>
    <col min="5382" max="5382" width="6.1796875" customWidth="1"/>
    <col min="5383" max="5383" width="15.54296875" customWidth="1"/>
    <col min="5384" max="5384" width="6.453125" customWidth="1"/>
    <col min="5385" max="5385" width="15.54296875" customWidth="1"/>
    <col min="5386" max="5386" width="5" customWidth="1"/>
    <col min="5387" max="5387" width="14.26953125" customWidth="1"/>
    <col min="5388" max="5388" width="5" customWidth="1"/>
    <col min="5389" max="5389" width="17.1796875" customWidth="1"/>
    <col min="5390" max="5390" width="5" customWidth="1"/>
    <col min="5391" max="5391" width="11.453125" customWidth="1"/>
    <col min="5392" max="5392" width="15.26953125" customWidth="1"/>
    <col min="5393" max="5394" width="15.54296875" bestFit="1" customWidth="1"/>
    <col min="5395" max="5395" width="14.54296875" bestFit="1" customWidth="1"/>
    <col min="5401" max="5401" width="17.26953125" customWidth="1"/>
    <col min="5402" max="5402" width="19" customWidth="1"/>
    <col min="5403" max="5403" width="15.7265625" customWidth="1"/>
    <col min="5633" max="5633" width="32.1796875" customWidth="1"/>
    <col min="5634" max="5634" width="17.453125" customWidth="1"/>
    <col min="5635" max="5635" width="18.26953125" customWidth="1"/>
    <col min="5636" max="5636" width="6.54296875" customWidth="1"/>
    <col min="5637" max="5637" width="18.1796875" customWidth="1"/>
    <col min="5638" max="5638" width="6.1796875" customWidth="1"/>
    <col min="5639" max="5639" width="15.54296875" customWidth="1"/>
    <col min="5640" max="5640" width="6.453125" customWidth="1"/>
    <col min="5641" max="5641" width="15.54296875" customWidth="1"/>
    <col min="5642" max="5642" width="5" customWidth="1"/>
    <col min="5643" max="5643" width="14.26953125" customWidth="1"/>
    <col min="5644" max="5644" width="5" customWidth="1"/>
    <col min="5645" max="5645" width="17.1796875" customWidth="1"/>
    <col min="5646" max="5646" width="5" customWidth="1"/>
    <col min="5647" max="5647" width="11.453125" customWidth="1"/>
    <col min="5648" max="5648" width="15.26953125" customWidth="1"/>
    <col min="5649" max="5650" width="15.54296875" bestFit="1" customWidth="1"/>
    <col min="5651" max="5651" width="14.54296875" bestFit="1" customWidth="1"/>
    <col min="5657" max="5657" width="17.26953125" customWidth="1"/>
    <col min="5658" max="5658" width="19" customWidth="1"/>
    <col min="5659" max="5659" width="15.7265625" customWidth="1"/>
    <col min="5889" max="5889" width="32.1796875" customWidth="1"/>
    <col min="5890" max="5890" width="17.453125" customWidth="1"/>
    <col min="5891" max="5891" width="18.26953125" customWidth="1"/>
    <col min="5892" max="5892" width="6.54296875" customWidth="1"/>
    <col min="5893" max="5893" width="18.1796875" customWidth="1"/>
    <col min="5894" max="5894" width="6.1796875" customWidth="1"/>
    <col min="5895" max="5895" width="15.54296875" customWidth="1"/>
    <col min="5896" max="5896" width="6.453125" customWidth="1"/>
    <col min="5897" max="5897" width="15.54296875" customWidth="1"/>
    <col min="5898" max="5898" width="5" customWidth="1"/>
    <col min="5899" max="5899" width="14.26953125" customWidth="1"/>
    <col min="5900" max="5900" width="5" customWidth="1"/>
    <col min="5901" max="5901" width="17.1796875" customWidth="1"/>
    <col min="5902" max="5902" width="5" customWidth="1"/>
    <col min="5903" max="5903" width="11.453125" customWidth="1"/>
    <col min="5904" max="5904" width="15.26953125" customWidth="1"/>
    <col min="5905" max="5906" width="15.54296875" bestFit="1" customWidth="1"/>
    <col min="5907" max="5907" width="14.54296875" bestFit="1" customWidth="1"/>
    <col min="5913" max="5913" width="17.26953125" customWidth="1"/>
    <col min="5914" max="5914" width="19" customWidth="1"/>
    <col min="5915" max="5915" width="15.7265625" customWidth="1"/>
    <col min="6145" max="6145" width="32.1796875" customWidth="1"/>
    <col min="6146" max="6146" width="17.453125" customWidth="1"/>
    <col min="6147" max="6147" width="18.26953125" customWidth="1"/>
    <col min="6148" max="6148" width="6.54296875" customWidth="1"/>
    <col min="6149" max="6149" width="18.1796875" customWidth="1"/>
    <col min="6150" max="6150" width="6.1796875" customWidth="1"/>
    <col min="6151" max="6151" width="15.54296875" customWidth="1"/>
    <col min="6152" max="6152" width="6.453125" customWidth="1"/>
    <col min="6153" max="6153" width="15.54296875" customWidth="1"/>
    <col min="6154" max="6154" width="5" customWidth="1"/>
    <col min="6155" max="6155" width="14.26953125" customWidth="1"/>
    <col min="6156" max="6156" width="5" customWidth="1"/>
    <col min="6157" max="6157" width="17.1796875" customWidth="1"/>
    <col min="6158" max="6158" width="5" customWidth="1"/>
    <col min="6159" max="6159" width="11.453125" customWidth="1"/>
    <col min="6160" max="6160" width="15.26953125" customWidth="1"/>
    <col min="6161" max="6162" width="15.54296875" bestFit="1" customWidth="1"/>
    <col min="6163" max="6163" width="14.54296875" bestFit="1" customWidth="1"/>
    <col min="6169" max="6169" width="17.26953125" customWidth="1"/>
    <col min="6170" max="6170" width="19" customWidth="1"/>
    <col min="6171" max="6171" width="15.7265625" customWidth="1"/>
    <col min="6401" max="6401" width="32.1796875" customWidth="1"/>
    <col min="6402" max="6402" width="17.453125" customWidth="1"/>
    <col min="6403" max="6403" width="18.26953125" customWidth="1"/>
    <col min="6404" max="6404" width="6.54296875" customWidth="1"/>
    <col min="6405" max="6405" width="18.1796875" customWidth="1"/>
    <col min="6406" max="6406" width="6.1796875" customWidth="1"/>
    <col min="6407" max="6407" width="15.54296875" customWidth="1"/>
    <col min="6408" max="6408" width="6.453125" customWidth="1"/>
    <col min="6409" max="6409" width="15.54296875" customWidth="1"/>
    <col min="6410" max="6410" width="5" customWidth="1"/>
    <col min="6411" max="6411" width="14.26953125" customWidth="1"/>
    <col min="6412" max="6412" width="5" customWidth="1"/>
    <col min="6413" max="6413" width="17.1796875" customWidth="1"/>
    <col min="6414" max="6414" width="5" customWidth="1"/>
    <col min="6415" max="6415" width="11.453125" customWidth="1"/>
    <col min="6416" max="6416" width="15.26953125" customWidth="1"/>
    <col min="6417" max="6418" width="15.54296875" bestFit="1" customWidth="1"/>
    <col min="6419" max="6419" width="14.54296875" bestFit="1" customWidth="1"/>
    <col min="6425" max="6425" width="17.26953125" customWidth="1"/>
    <col min="6426" max="6426" width="19" customWidth="1"/>
    <col min="6427" max="6427" width="15.7265625" customWidth="1"/>
    <col min="6657" max="6657" width="32.1796875" customWidth="1"/>
    <col min="6658" max="6658" width="17.453125" customWidth="1"/>
    <col min="6659" max="6659" width="18.26953125" customWidth="1"/>
    <col min="6660" max="6660" width="6.54296875" customWidth="1"/>
    <col min="6661" max="6661" width="18.1796875" customWidth="1"/>
    <col min="6662" max="6662" width="6.1796875" customWidth="1"/>
    <col min="6663" max="6663" width="15.54296875" customWidth="1"/>
    <col min="6664" max="6664" width="6.453125" customWidth="1"/>
    <col min="6665" max="6665" width="15.54296875" customWidth="1"/>
    <col min="6666" max="6666" width="5" customWidth="1"/>
    <col min="6667" max="6667" width="14.26953125" customWidth="1"/>
    <col min="6668" max="6668" width="5" customWidth="1"/>
    <col min="6669" max="6669" width="17.1796875" customWidth="1"/>
    <col min="6670" max="6670" width="5" customWidth="1"/>
    <col min="6671" max="6671" width="11.453125" customWidth="1"/>
    <col min="6672" max="6672" width="15.26953125" customWidth="1"/>
    <col min="6673" max="6674" width="15.54296875" bestFit="1" customWidth="1"/>
    <col min="6675" max="6675" width="14.54296875" bestFit="1" customWidth="1"/>
    <col min="6681" max="6681" width="17.26953125" customWidth="1"/>
    <col min="6682" max="6682" width="19" customWidth="1"/>
    <col min="6683" max="6683" width="15.7265625" customWidth="1"/>
    <col min="6913" max="6913" width="32.1796875" customWidth="1"/>
    <col min="6914" max="6914" width="17.453125" customWidth="1"/>
    <col min="6915" max="6915" width="18.26953125" customWidth="1"/>
    <col min="6916" max="6916" width="6.54296875" customWidth="1"/>
    <col min="6917" max="6917" width="18.1796875" customWidth="1"/>
    <col min="6918" max="6918" width="6.1796875" customWidth="1"/>
    <col min="6919" max="6919" width="15.54296875" customWidth="1"/>
    <col min="6920" max="6920" width="6.453125" customWidth="1"/>
    <col min="6921" max="6921" width="15.54296875" customWidth="1"/>
    <col min="6922" max="6922" width="5" customWidth="1"/>
    <col min="6923" max="6923" width="14.26953125" customWidth="1"/>
    <col min="6924" max="6924" width="5" customWidth="1"/>
    <col min="6925" max="6925" width="17.1796875" customWidth="1"/>
    <col min="6926" max="6926" width="5" customWidth="1"/>
    <col min="6927" max="6927" width="11.453125" customWidth="1"/>
    <col min="6928" max="6928" width="15.26953125" customWidth="1"/>
    <col min="6929" max="6930" width="15.54296875" bestFit="1" customWidth="1"/>
    <col min="6931" max="6931" width="14.54296875" bestFit="1" customWidth="1"/>
    <col min="6937" max="6937" width="17.26953125" customWidth="1"/>
    <col min="6938" max="6938" width="19" customWidth="1"/>
    <col min="6939" max="6939" width="15.7265625" customWidth="1"/>
    <col min="7169" max="7169" width="32.1796875" customWidth="1"/>
    <col min="7170" max="7170" width="17.453125" customWidth="1"/>
    <col min="7171" max="7171" width="18.26953125" customWidth="1"/>
    <col min="7172" max="7172" width="6.54296875" customWidth="1"/>
    <col min="7173" max="7173" width="18.1796875" customWidth="1"/>
    <col min="7174" max="7174" width="6.1796875" customWidth="1"/>
    <col min="7175" max="7175" width="15.54296875" customWidth="1"/>
    <col min="7176" max="7176" width="6.453125" customWidth="1"/>
    <col min="7177" max="7177" width="15.54296875" customWidth="1"/>
    <col min="7178" max="7178" width="5" customWidth="1"/>
    <col min="7179" max="7179" width="14.26953125" customWidth="1"/>
    <col min="7180" max="7180" width="5" customWidth="1"/>
    <col min="7181" max="7181" width="17.1796875" customWidth="1"/>
    <col min="7182" max="7182" width="5" customWidth="1"/>
    <col min="7183" max="7183" width="11.453125" customWidth="1"/>
    <col min="7184" max="7184" width="15.26953125" customWidth="1"/>
    <col min="7185" max="7186" width="15.54296875" bestFit="1" customWidth="1"/>
    <col min="7187" max="7187" width="14.54296875" bestFit="1" customWidth="1"/>
    <col min="7193" max="7193" width="17.26953125" customWidth="1"/>
    <col min="7194" max="7194" width="19" customWidth="1"/>
    <col min="7195" max="7195" width="15.7265625" customWidth="1"/>
    <col min="7425" max="7425" width="32.1796875" customWidth="1"/>
    <col min="7426" max="7426" width="17.453125" customWidth="1"/>
    <col min="7427" max="7427" width="18.26953125" customWidth="1"/>
    <col min="7428" max="7428" width="6.54296875" customWidth="1"/>
    <col min="7429" max="7429" width="18.1796875" customWidth="1"/>
    <col min="7430" max="7430" width="6.1796875" customWidth="1"/>
    <col min="7431" max="7431" width="15.54296875" customWidth="1"/>
    <col min="7432" max="7432" width="6.453125" customWidth="1"/>
    <col min="7433" max="7433" width="15.54296875" customWidth="1"/>
    <col min="7434" max="7434" width="5" customWidth="1"/>
    <col min="7435" max="7435" width="14.26953125" customWidth="1"/>
    <col min="7436" max="7436" width="5" customWidth="1"/>
    <col min="7437" max="7437" width="17.1796875" customWidth="1"/>
    <col min="7438" max="7438" width="5" customWidth="1"/>
    <col min="7439" max="7439" width="11.453125" customWidth="1"/>
    <col min="7440" max="7440" width="15.26953125" customWidth="1"/>
    <col min="7441" max="7442" width="15.54296875" bestFit="1" customWidth="1"/>
    <col min="7443" max="7443" width="14.54296875" bestFit="1" customWidth="1"/>
    <col min="7449" max="7449" width="17.26953125" customWidth="1"/>
    <col min="7450" max="7450" width="19" customWidth="1"/>
    <col min="7451" max="7451" width="15.7265625" customWidth="1"/>
    <col min="7681" max="7681" width="32.1796875" customWidth="1"/>
    <col min="7682" max="7682" width="17.453125" customWidth="1"/>
    <col min="7683" max="7683" width="18.26953125" customWidth="1"/>
    <col min="7684" max="7684" width="6.54296875" customWidth="1"/>
    <col min="7685" max="7685" width="18.1796875" customWidth="1"/>
    <col min="7686" max="7686" width="6.1796875" customWidth="1"/>
    <col min="7687" max="7687" width="15.54296875" customWidth="1"/>
    <col min="7688" max="7688" width="6.453125" customWidth="1"/>
    <col min="7689" max="7689" width="15.54296875" customWidth="1"/>
    <col min="7690" max="7690" width="5" customWidth="1"/>
    <col min="7691" max="7691" width="14.26953125" customWidth="1"/>
    <col min="7692" max="7692" width="5" customWidth="1"/>
    <col min="7693" max="7693" width="17.1796875" customWidth="1"/>
    <col min="7694" max="7694" width="5" customWidth="1"/>
    <col min="7695" max="7695" width="11.453125" customWidth="1"/>
    <col min="7696" max="7696" width="15.26953125" customWidth="1"/>
    <col min="7697" max="7698" width="15.54296875" bestFit="1" customWidth="1"/>
    <col min="7699" max="7699" width="14.54296875" bestFit="1" customWidth="1"/>
    <col min="7705" max="7705" width="17.26953125" customWidth="1"/>
    <col min="7706" max="7706" width="19" customWidth="1"/>
    <col min="7707" max="7707" width="15.7265625" customWidth="1"/>
    <col min="7937" max="7937" width="32.1796875" customWidth="1"/>
    <col min="7938" max="7938" width="17.453125" customWidth="1"/>
    <col min="7939" max="7939" width="18.26953125" customWidth="1"/>
    <col min="7940" max="7940" width="6.54296875" customWidth="1"/>
    <col min="7941" max="7941" width="18.1796875" customWidth="1"/>
    <col min="7942" max="7942" width="6.1796875" customWidth="1"/>
    <col min="7943" max="7943" width="15.54296875" customWidth="1"/>
    <col min="7944" max="7944" width="6.453125" customWidth="1"/>
    <col min="7945" max="7945" width="15.54296875" customWidth="1"/>
    <col min="7946" max="7946" width="5" customWidth="1"/>
    <col min="7947" max="7947" width="14.26953125" customWidth="1"/>
    <col min="7948" max="7948" width="5" customWidth="1"/>
    <col min="7949" max="7949" width="17.1796875" customWidth="1"/>
    <col min="7950" max="7950" width="5" customWidth="1"/>
    <col min="7951" max="7951" width="11.453125" customWidth="1"/>
    <col min="7952" max="7952" width="15.26953125" customWidth="1"/>
    <col min="7953" max="7954" width="15.54296875" bestFit="1" customWidth="1"/>
    <col min="7955" max="7955" width="14.54296875" bestFit="1" customWidth="1"/>
    <col min="7961" max="7961" width="17.26953125" customWidth="1"/>
    <col min="7962" max="7962" width="19" customWidth="1"/>
    <col min="7963" max="7963" width="15.7265625" customWidth="1"/>
    <col min="8193" max="8193" width="32.1796875" customWidth="1"/>
    <col min="8194" max="8194" width="17.453125" customWidth="1"/>
    <col min="8195" max="8195" width="18.26953125" customWidth="1"/>
    <col min="8196" max="8196" width="6.54296875" customWidth="1"/>
    <col min="8197" max="8197" width="18.1796875" customWidth="1"/>
    <col min="8198" max="8198" width="6.1796875" customWidth="1"/>
    <col min="8199" max="8199" width="15.54296875" customWidth="1"/>
    <col min="8200" max="8200" width="6.453125" customWidth="1"/>
    <col min="8201" max="8201" width="15.54296875" customWidth="1"/>
    <col min="8202" max="8202" width="5" customWidth="1"/>
    <col min="8203" max="8203" width="14.26953125" customWidth="1"/>
    <col min="8204" max="8204" width="5" customWidth="1"/>
    <col min="8205" max="8205" width="17.1796875" customWidth="1"/>
    <col min="8206" max="8206" width="5" customWidth="1"/>
    <col min="8207" max="8207" width="11.453125" customWidth="1"/>
    <col min="8208" max="8208" width="15.26953125" customWidth="1"/>
    <col min="8209" max="8210" width="15.54296875" bestFit="1" customWidth="1"/>
    <col min="8211" max="8211" width="14.54296875" bestFit="1" customWidth="1"/>
    <col min="8217" max="8217" width="17.26953125" customWidth="1"/>
    <col min="8218" max="8218" width="19" customWidth="1"/>
    <col min="8219" max="8219" width="15.7265625" customWidth="1"/>
    <col min="8449" max="8449" width="32.1796875" customWidth="1"/>
    <col min="8450" max="8450" width="17.453125" customWidth="1"/>
    <col min="8451" max="8451" width="18.26953125" customWidth="1"/>
    <col min="8452" max="8452" width="6.54296875" customWidth="1"/>
    <col min="8453" max="8453" width="18.1796875" customWidth="1"/>
    <col min="8454" max="8454" width="6.1796875" customWidth="1"/>
    <col min="8455" max="8455" width="15.54296875" customWidth="1"/>
    <col min="8456" max="8456" width="6.453125" customWidth="1"/>
    <col min="8457" max="8457" width="15.54296875" customWidth="1"/>
    <col min="8458" max="8458" width="5" customWidth="1"/>
    <col min="8459" max="8459" width="14.26953125" customWidth="1"/>
    <col min="8460" max="8460" width="5" customWidth="1"/>
    <col min="8461" max="8461" width="17.1796875" customWidth="1"/>
    <col min="8462" max="8462" width="5" customWidth="1"/>
    <col min="8463" max="8463" width="11.453125" customWidth="1"/>
    <col min="8464" max="8464" width="15.26953125" customWidth="1"/>
    <col min="8465" max="8466" width="15.54296875" bestFit="1" customWidth="1"/>
    <col min="8467" max="8467" width="14.54296875" bestFit="1" customWidth="1"/>
    <col min="8473" max="8473" width="17.26953125" customWidth="1"/>
    <col min="8474" max="8474" width="19" customWidth="1"/>
    <col min="8475" max="8475" width="15.7265625" customWidth="1"/>
    <col min="8705" max="8705" width="32.1796875" customWidth="1"/>
    <col min="8706" max="8706" width="17.453125" customWidth="1"/>
    <col min="8707" max="8707" width="18.26953125" customWidth="1"/>
    <col min="8708" max="8708" width="6.54296875" customWidth="1"/>
    <col min="8709" max="8709" width="18.1796875" customWidth="1"/>
    <col min="8710" max="8710" width="6.1796875" customWidth="1"/>
    <col min="8711" max="8711" width="15.54296875" customWidth="1"/>
    <col min="8712" max="8712" width="6.453125" customWidth="1"/>
    <col min="8713" max="8713" width="15.54296875" customWidth="1"/>
    <col min="8714" max="8714" width="5" customWidth="1"/>
    <col min="8715" max="8715" width="14.26953125" customWidth="1"/>
    <col min="8716" max="8716" width="5" customWidth="1"/>
    <col min="8717" max="8717" width="17.1796875" customWidth="1"/>
    <col min="8718" max="8718" width="5" customWidth="1"/>
    <col min="8719" max="8719" width="11.453125" customWidth="1"/>
    <col min="8720" max="8720" width="15.26953125" customWidth="1"/>
    <col min="8721" max="8722" width="15.54296875" bestFit="1" customWidth="1"/>
    <col min="8723" max="8723" width="14.54296875" bestFit="1" customWidth="1"/>
    <col min="8729" max="8729" width="17.26953125" customWidth="1"/>
    <col min="8730" max="8730" width="19" customWidth="1"/>
    <col min="8731" max="8731" width="15.7265625" customWidth="1"/>
    <col min="8961" max="8961" width="32.1796875" customWidth="1"/>
    <col min="8962" max="8962" width="17.453125" customWidth="1"/>
    <col min="8963" max="8963" width="18.26953125" customWidth="1"/>
    <col min="8964" max="8964" width="6.54296875" customWidth="1"/>
    <col min="8965" max="8965" width="18.1796875" customWidth="1"/>
    <col min="8966" max="8966" width="6.1796875" customWidth="1"/>
    <col min="8967" max="8967" width="15.54296875" customWidth="1"/>
    <col min="8968" max="8968" width="6.453125" customWidth="1"/>
    <col min="8969" max="8969" width="15.54296875" customWidth="1"/>
    <col min="8970" max="8970" width="5" customWidth="1"/>
    <col min="8971" max="8971" width="14.26953125" customWidth="1"/>
    <col min="8972" max="8972" width="5" customWidth="1"/>
    <col min="8973" max="8973" width="17.1796875" customWidth="1"/>
    <col min="8974" max="8974" width="5" customWidth="1"/>
    <col min="8975" max="8975" width="11.453125" customWidth="1"/>
    <col min="8976" max="8976" width="15.26953125" customWidth="1"/>
    <col min="8977" max="8978" width="15.54296875" bestFit="1" customWidth="1"/>
    <col min="8979" max="8979" width="14.54296875" bestFit="1" customWidth="1"/>
    <col min="8985" max="8985" width="17.26953125" customWidth="1"/>
    <col min="8986" max="8986" width="19" customWidth="1"/>
    <col min="8987" max="8987" width="15.7265625" customWidth="1"/>
    <col min="9217" max="9217" width="32.1796875" customWidth="1"/>
    <col min="9218" max="9218" width="17.453125" customWidth="1"/>
    <col min="9219" max="9219" width="18.26953125" customWidth="1"/>
    <col min="9220" max="9220" width="6.54296875" customWidth="1"/>
    <col min="9221" max="9221" width="18.1796875" customWidth="1"/>
    <col min="9222" max="9222" width="6.1796875" customWidth="1"/>
    <col min="9223" max="9223" width="15.54296875" customWidth="1"/>
    <col min="9224" max="9224" width="6.453125" customWidth="1"/>
    <col min="9225" max="9225" width="15.54296875" customWidth="1"/>
    <col min="9226" max="9226" width="5" customWidth="1"/>
    <col min="9227" max="9227" width="14.26953125" customWidth="1"/>
    <col min="9228" max="9228" width="5" customWidth="1"/>
    <col min="9229" max="9229" width="17.1796875" customWidth="1"/>
    <col min="9230" max="9230" width="5" customWidth="1"/>
    <col min="9231" max="9231" width="11.453125" customWidth="1"/>
    <col min="9232" max="9232" width="15.26953125" customWidth="1"/>
    <col min="9233" max="9234" width="15.54296875" bestFit="1" customWidth="1"/>
    <col min="9235" max="9235" width="14.54296875" bestFit="1" customWidth="1"/>
    <col min="9241" max="9241" width="17.26953125" customWidth="1"/>
    <col min="9242" max="9242" width="19" customWidth="1"/>
    <col min="9243" max="9243" width="15.7265625" customWidth="1"/>
    <col min="9473" max="9473" width="32.1796875" customWidth="1"/>
    <col min="9474" max="9474" width="17.453125" customWidth="1"/>
    <col min="9475" max="9475" width="18.26953125" customWidth="1"/>
    <col min="9476" max="9476" width="6.54296875" customWidth="1"/>
    <col min="9477" max="9477" width="18.1796875" customWidth="1"/>
    <col min="9478" max="9478" width="6.1796875" customWidth="1"/>
    <col min="9479" max="9479" width="15.54296875" customWidth="1"/>
    <col min="9480" max="9480" width="6.453125" customWidth="1"/>
    <col min="9481" max="9481" width="15.54296875" customWidth="1"/>
    <col min="9482" max="9482" width="5" customWidth="1"/>
    <col min="9483" max="9483" width="14.26953125" customWidth="1"/>
    <col min="9484" max="9484" width="5" customWidth="1"/>
    <col min="9485" max="9485" width="17.1796875" customWidth="1"/>
    <col min="9486" max="9486" width="5" customWidth="1"/>
    <col min="9487" max="9487" width="11.453125" customWidth="1"/>
    <col min="9488" max="9488" width="15.26953125" customWidth="1"/>
    <col min="9489" max="9490" width="15.54296875" bestFit="1" customWidth="1"/>
    <col min="9491" max="9491" width="14.54296875" bestFit="1" customWidth="1"/>
    <col min="9497" max="9497" width="17.26953125" customWidth="1"/>
    <col min="9498" max="9498" width="19" customWidth="1"/>
    <col min="9499" max="9499" width="15.7265625" customWidth="1"/>
    <col min="9729" max="9729" width="32.1796875" customWidth="1"/>
    <col min="9730" max="9730" width="17.453125" customWidth="1"/>
    <col min="9731" max="9731" width="18.26953125" customWidth="1"/>
    <col min="9732" max="9732" width="6.54296875" customWidth="1"/>
    <col min="9733" max="9733" width="18.1796875" customWidth="1"/>
    <col min="9734" max="9734" width="6.1796875" customWidth="1"/>
    <col min="9735" max="9735" width="15.54296875" customWidth="1"/>
    <col min="9736" max="9736" width="6.453125" customWidth="1"/>
    <col min="9737" max="9737" width="15.54296875" customWidth="1"/>
    <col min="9738" max="9738" width="5" customWidth="1"/>
    <col min="9739" max="9739" width="14.26953125" customWidth="1"/>
    <col min="9740" max="9740" width="5" customWidth="1"/>
    <col min="9741" max="9741" width="17.1796875" customWidth="1"/>
    <col min="9742" max="9742" width="5" customWidth="1"/>
    <col min="9743" max="9743" width="11.453125" customWidth="1"/>
    <col min="9744" max="9744" width="15.26953125" customWidth="1"/>
    <col min="9745" max="9746" width="15.54296875" bestFit="1" customWidth="1"/>
    <col min="9747" max="9747" width="14.54296875" bestFit="1" customWidth="1"/>
    <col min="9753" max="9753" width="17.26953125" customWidth="1"/>
    <col min="9754" max="9754" width="19" customWidth="1"/>
    <col min="9755" max="9755" width="15.7265625" customWidth="1"/>
    <col min="9985" max="9985" width="32.1796875" customWidth="1"/>
    <col min="9986" max="9986" width="17.453125" customWidth="1"/>
    <col min="9987" max="9987" width="18.26953125" customWidth="1"/>
    <col min="9988" max="9988" width="6.54296875" customWidth="1"/>
    <col min="9989" max="9989" width="18.1796875" customWidth="1"/>
    <col min="9990" max="9990" width="6.1796875" customWidth="1"/>
    <col min="9991" max="9991" width="15.54296875" customWidth="1"/>
    <col min="9992" max="9992" width="6.453125" customWidth="1"/>
    <col min="9993" max="9993" width="15.54296875" customWidth="1"/>
    <col min="9994" max="9994" width="5" customWidth="1"/>
    <col min="9995" max="9995" width="14.26953125" customWidth="1"/>
    <col min="9996" max="9996" width="5" customWidth="1"/>
    <col min="9997" max="9997" width="17.1796875" customWidth="1"/>
    <col min="9998" max="9998" width="5" customWidth="1"/>
    <col min="9999" max="9999" width="11.453125" customWidth="1"/>
    <col min="10000" max="10000" width="15.26953125" customWidth="1"/>
    <col min="10001" max="10002" width="15.54296875" bestFit="1" customWidth="1"/>
    <col min="10003" max="10003" width="14.54296875" bestFit="1" customWidth="1"/>
    <col min="10009" max="10009" width="17.26953125" customWidth="1"/>
    <col min="10010" max="10010" width="19" customWidth="1"/>
    <col min="10011" max="10011" width="15.7265625" customWidth="1"/>
    <col min="10241" max="10241" width="32.1796875" customWidth="1"/>
    <col min="10242" max="10242" width="17.453125" customWidth="1"/>
    <col min="10243" max="10243" width="18.26953125" customWidth="1"/>
    <col min="10244" max="10244" width="6.54296875" customWidth="1"/>
    <col min="10245" max="10245" width="18.1796875" customWidth="1"/>
    <col min="10246" max="10246" width="6.1796875" customWidth="1"/>
    <col min="10247" max="10247" width="15.54296875" customWidth="1"/>
    <col min="10248" max="10248" width="6.453125" customWidth="1"/>
    <col min="10249" max="10249" width="15.54296875" customWidth="1"/>
    <col min="10250" max="10250" width="5" customWidth="1"/>
    <col min="10251" max="10251" width="14.26953125" customWidth="1"/>
    <col min="10252" max="10252" width="5" customWidth="1"/>
    <col min="10253" max="10253" width="17.1796875" customWidth="1"/>
    <col min="10254" max="10254" width="5" customWidth="1"/>
    <col min="10255" max="10255" width="11.453125" customWidth="1"/>
    <col min="10256" max="10256" width="15.26953125" customWidth="1"/>
    <col min="10257" max="10258" width="15.54296875" bestFit="1" customWidth="1"/>
    <col min="10259" max="10259" width="14.54296875" bestFit="1" customWidth="1"/>
    <col min="10265" max="10265" width="17.26953125" customWidth="1"/>
    <col min="10266" max="10266" width="19" customWidth="1"/>
    <col min="10267" max="10267" width="15.7265625" customWidth="1"/>
    <col min="10497" max="10497" width="32.1796875" customWidth="1"/>
    <col min="10498" max="10498" width="17.453125" customWidth="1"/>
    <col min="10499" max="10499" width="18.26953125" customWidth="1"/>
    <col min="10500" max="10500" width="6.54296875" customWidth="1"/>
    <col min="10501" max="10501" width="18.1796875" customWidth="1"/>
    <col min="10502" max="10502" width="6.1796875" customWidth="1"/>
    <col min="10503" max="10503" width="15.54296875" customWidth="1"/>
    <col min="10504" max="10504" width="6.453125" customWidth="1"/>
    <col min="10505" max="10505" width="15.54296875" customWidth="1"/>
    <col min="10506" max="10506" width="5" customWidth="1"/>
    <col min="10507" max="10507" width="14.26953125" customWidth="1"/>
    <col min="10508" max="10508" width="5" customWidth="1"/>
    <col min="10509" max="10509" width="17.1796875" customWidth="1"/>
    <col min="10510" max="10510" width="5" customWidth="1"/>
    <col min="10511" max="10511" width="11.453125" customWidth="1"/>
    <col min="10512" max="10512" width="15.26953125" customWidth="1"/>
    <col min="10513" max="10514" width="15.54296875" bestFit="1" customWidth="1"/>
    <col min="10515" max="10515" width="14.54296875" bestFit="1" customWidth="1"/>
    <col min="10521" max="10521" width="17.26953125" customWidth="1"/>
    <col min="10522" max="10522" width="19" customWidth="1"/>
    <col min="10523" max="10523" width="15.7265625" customWidth="1"/>
    <col min="10753" max="10753" width="32.1796875" customWidth="1"/>
    <col min="10754" max="10754" width="17.453125" customWidth="1"/>
    <col min="10755" max="10755" width="18.26953125" customWidth="1"/>
    <col min="10756" max="10756" width="6.54296875" customWidth="1"/>
    <col min="10757" max="10757" width="18.1796875" customWidth="1"/>
    <col min="10758" max="10758" width="6.1796875" customWidth="1"/>
    <col min="10759" max="10759" width="15.54296875" customWidth="1"/>
    <col min="10760" max="10760" width="6.453125" customWidth="1"/>
    <col min="10761" max="10761" width="15.54296875" customWidth="1"/>
    <col min="10762" max="10762" width="5" customWidth="1"/>
    <col min="10763" max="10763" width="14.26953125" customWidth="1"/>
    <col min="10764" max="10764" width="5" customWidth="1"/>
    <col min="10765" max="10765" width="17.1796875" customWidth="1"/>
    <col min="10766" max="10766" width="5" customWidth="1"/>
    <col min="10767" max="10767" width="11.453125" customWidth="1"/>
    <col min="10768" max="10768" width="15.26953125" customWidth="1"/>
    <col min="10769" max="10770" width="15.54296875" bestFit="1" customWidth="1"/>
    <col min="10771" max="10771" width="14.54296875" bestFit="1" customWidth="1"/>
    <col min="10777" max="10777" width="17.26953125" customWidth="1"/>
    <col min="10778" max="10778" width="19" customWidth="1"/>
    <col min="10779" max="10779" width="15.7265625" customWidth="1"/>
    <col min="11009" max="11009" width="32.1796875" customWidth="1"/>
    <col min="11010" max="11010" width="17.453125" customWidth="1"/>
    <col min="11011" max="11011" width="18.26953125" customWidth="1"/>
    <col min="11012" max="11012" width="6.54296875" customWidth="1"/>
    <col min="11013" max="11013" width="18.1796875" customWidth="1"/>
    <col min="11014" max="11014" width="6.1796875" customWidth="1"/>
    <col min="11015" max="11015" width="15.54296875" customWidth="1"/>
    <col min="11016" max="11016" width="6.453125" customWidth="1"/>
    <col min="11017" max="11017" width="15.54296875" customWidth="1"/>
    <col min="11018" max="11018" width="5" customWidth="1"/>
    <col min="11019" max="11019" width="14.26953125" customWidth="1"/>
    <col min="11020" max="11020" width="5" customWidth="1"/>
    <col min="11021" max="11021" width="17.1796875" customWidth="1"/>
    <col min="11022" max="11022" width="5" customWidth="1"/>
    <col min="11023" max="11023" width="11.453125" customWidth="1"/>
    <col min="11024" max="11024" width="15.26953125" customWidth="1"/>
    <col min="11025" max="11026" width="15.54296875" bestFit="1" customWidth="1"/>
    <col min="11027" max="11027" width="14.54296875" bestFit="1" customWidth="1"/>
    <col min="11033" max="11033" width="17.26953125" customWidth="1"/>
    <col min="11034" max="11034" width="19" customWidth="1"/>
    <col min="11035" max="11035" width="15.7265625" customWidth="1"/>
    <col min="11265" max="11265" width="32.1796875" customWidth="1"/>
    <col min="11266" max="11266" width="17.453125" customWidth="1"/>
    <col min="11267" max="11267" width="18.26953125" customWidth="1"/>
    <col min="11268" max="11268" width="6.54296875" customWidth="1"/>
    <col min="11269" max="11269" width="18.1796875" customWidth="1"/>
    <col min="11270" max="11270" width="6.1796875" customWidth="1"/>
    <col min="11271" max="11271" width="15.54296875" customWidth="1"/>
    <col min="11272" max="11272" width="6.453125" customWidth="1"/>
    <col min="11273" max="11273" width="15.54296875" customWidth="1"/>
    <col min="11274" max="11274" width="5" customWidth="1"/>
    <col min="11275" max="11275" width="14.26953125" customWidth="1"/>
    <col min="11276" max="11276" width="5" customWidth="1"/>
    <col min="11277" max="11277" width="17.1796875" customWidth="1"/>
    <col min="11278" max="11278" width="5" customWidth="1"/>
    <col min="11279" max="11279" width="11.453125" customWidth="1"/>
    <col min="11280" max="11280" width="15.26953125" customWidth="1"/>
    <col min="11281" max="11282" width="15.54296875" bestFit="1" customWidth="1"/>
    <col min="11283" max="11283" width="14.54296875" bestFit="1" customWidth="1"/>
    <col min="11289" max="11289" width="17.26953125" customWidth="1"/>
    <col min="11290" max="11290" width="19" customWidth="1"/>
    <col min="11291" max="11291" width="15.7265625" customWidth="1"/>
    <col min="11521" max="11521" width="32.1796875" customWidth="1"/>
    <col min="11522" max="11522" width="17.453125" customWidth="1"/>
    <col min="11523" max="11523" width="18.26953125" customWidth="1"/>
    <col min="11524" max="11524" width="6.54296875" customWidth="1"/>
    <col min="11525" max="11525" width="18.1796875" customWidth="1"/>
    <col min="11526" max="11526" width="6.1796875" customWidth="1"/>
    <col min="11527" max="11527" width="15.54296875" customWidth="1"/>
    <col min="11528" max="11528" width="6.453125" customWidth="1"/>
    <col min="11529" max="11529" width="15.54296875" customWidth="1"/>
    <col min="11530" max="11530" width="5" customWidth="1"/>
    <col min="11531" max="11531" width="14.26953125" customWidth="1"/>
    <col min="11532" max="11532" width="5" customWidth="1"/>
    <col min="11533" max="11533" width="17.1796875" customWidth="1"/>
    <col min="11534" max="11534" width="5" customWidth="1"/>
    <col min="11535" max="11535" width="11.453125" customWidth="1"/>
    <col min="11536" max="11536" width="15.26953125" customWidth="1"/>
    <col min="11537" max="11538" width="15.54296875" bestFit="1" customWidth="1"/>
    <col min="11539" max="11539" width="14.54296875" bestFit="1" customWidth="1"/>
    <col min="11545" max="11545" width="17.26953125" customWidth="1"/>
    <col min="11546" max="11546" width="19" customWidth="1"/>
    <col min="11547" max="11547" width="15.7265625" customWidth="1"/>
    <col min="11777" max="11777" width="32.1796875" customWidth="1"/>
    <col min="11778" max="11778" width="17.453125" customWidth="1"/>
    <col min="11779" max="11779" width="18.26953125" customWidth="1"/>
    <col min="11780" max="11780" width="6.54296875" customWidth="1"/>
    <col min="11781" max="11781" width="18.1796875" customWidth="1"/>
    <col min="11782" max="11782" width="6.1796875" customWidth="1"/>
    <col min="11783" max="11783" width="15.54296875" customWidth="1"/>
    <col min="11784" max="11784" width="6.453125" customWidth="1"/>
    <col min="11785" max="11785" width="15.54296875" customWidth="1"/>
    <col min="11786" max="11786" width="5" customWidth="1"/>
    <col min="11787" max="11787" width="14.26953125" customWidth="1"/>
    <col min="11788" max="11788" width="5" customWidth="1"/>
    <col min="11789" max="11789" width="17.1796875" customWidth="1"/>
    <col min="11790" max="11790" width="5" customWidth="1"/>
    <col min="11791" max="11791" width="11.453125" customWidth="1"/>
    <col min="11792" max="11792" width="15.26953125" customWidth="1"/>
    <col min="11793" max="11794" width="15.54296875" bestFit="1" customWidth="1"/>
    <col min="11795" max="11795" width="14.54296875" bestFit="1" customWidth="1"/>
    <col min="11801" max="11801" width="17.26953125" customWidth="1"/>
    <col min="11802" max="11802" width="19" customWidth="1"/>
    <col min="11803" max="11803" width="15.7265625" customWidth="1"/>
    <col min="12033" max="12033" width="32.1796875" customWidth="1"/>
    <col min="12034" max="12034" width="17.453125" customWidth="1"/>
    <col min="12035" max="12035" width="18.26953125" customWidth="1"/>
    <col min="12036" max="12036" width="6.54296875" customWidth="1"/>
    <col min="12037" max="12037" width="18.1796875" customWidth="1"/>
    <col min="12038" max="12038" width="6.1796875" customWidth="1"/>
    <col min="12039" max="12039" width="15.54296875" customWidth="1"/>
    <col min="12040" max="12040" width="6.453125" customWidth="1"/>
    <col min="12041" max="12041" width="15.54296875" customWidth="1"/>
    <col min="12042" max="12042" width="5" customWidth="1"/>
    <col min="12043" max="12043" width="14.26953125" customWidth="1"/>
    <col min="12044" max="12044" width="5" customWidth="1"/>
    <col min="12045" max="12045" width="17.1796875" customWidth="1"/>
    <col min="12046" max="12046" width="5" customWidth="1"/>
    <col min="12047" max="12047" width="11.453125" customWidth="1"/>
    <col min="12048" max="12048" width="15.26953125" customWidth="1"/>
    <col min="12049" max="12050" width="15.54296875" bestFit="1" customWidth="1"/>
    <col min="12051" max="12051" width="14.54296875" bestFit="1" customWidth="1"/>
    <col min="12057" max="12057" width="17.26953125" customWidth="1"/>
    <col min="12058" max="12058" width="19" customWidth="1"/>
    <col min="12059" max="12059" width="15.7265625" customWidth="1"/>
    <col min="12289" max="12289" width="32.1796875" customWidth="1"/>
    <col min="12290" max="12290" width="17.453125" customWidth="1"/>
    <col min="12291" max="12291" width="18.26953125" customWidth="1"/>
    <col min="12292" max="12292" width="6.54296875" customWidth="1"/>
    <col min="12293" max="12293" width="18.1796875" customWidth="1"/>
    <col min="12294" max="12294" width="6.1796875" customWidth="1"/>
    <col min="12295" max="12295" width="15.54296875" customWidth="1"/>
    <col min="12296" max="12296" width="6.453125" customWidth="1"/>
    <col min="12297" max="12297" width="15.54296875" customWidth="1"/>
    <col min="12298" max="12298" width="5" customWidth="1"/>
    <col min="12299" max="12299" width="14.26953125" customWidth="1"/>
    <col min="12300" max="12300" width="5" customWidth="1"/>
    <col min="12301" max="12301" width="17.1796875" customWidth="1"/>
    <col min="12302" max="12302" width="5" customWidth="1"/>
    <col min="12303" max="12303" width="11.453125" customWidth="1"/>
    <col min="12304" max="12304" width="15.26953125" customWidth="1"/>
    <col min="12305" max="12306" width="15.54296875" bestFit="1" customWidth="1"/>
    <col min="12307" max="12307" width="14.54296875" bestFit="1" customWidth="1"/>
    <col min="12313" max="12313" width="17.26953125" customWidth="1"/>
    <col min="12314" max="12314" width="19" customWidth="1"/>
    <col min="12315" max="12315" width="15.7265625" customWidth="1"/>
    <col min="12545" max="12545" width="32.1796875" customWidth="1"/>
    <col min="12546" max="12546" width="17.453125" customWidth="1"/>
    <col min="12547" max="12547" width="18.26953125" customWidth="1"/>
    <col min="12548" max="12548" width="6.54296875" customWidth="1"/>
    <col min="12549" max="12549" width="18.1796875" customWidth="1"/>
    <col min="12550" max="12550" width="6.1796875" customWidth="1"/>
    <col min="12551" max="12551" width="15.54296875" customWidth="1"/>
    <col min="12552" max="12552" width="6.453125" customWidth="1"/>
    <col min="12553" max="12553" width="15.54296875" customWidth="1"/>
    <col min="12554" max="12554" width="5" customWidth="1"/>
    <col min="12555" max="12555" width="14.26953125" customWidth="1"/>
    <col min="12556" max="12556" width="5" customWidth="1"/>
    <col min="12557" max="12557" width="17.1796875" customWidth="1"/>
    <col min="12558" max="12558" width="5" customWidth="1"/>
    <col min="12559" max="12559" width="11.453125" customWidth="1"/>
    <col min="12560" max="12560" width="15.26953125" customWidth="1"/>
    <col min="12561" max="12562" width="15.54296875" bestFit="1" customWidth="1"/>
    <col min="12563" max="12563" width="14.54296875" bestFit="1" customWidth="1"/>
    <col min="12569" max="12569" width="17.26953125" customWidth="1"/>
    <col min="12570" max="12570" width="19" customWidth="1"/>
    <col min="12571" max="12571" width="15.7265625" customWidth="1"/>
    <col min="12801" max="12801" width="32.1796875" customWidth="1"/>
    <col min="12802" max="12802" width="17.453125" customWidth="1"/>
    <col min="12803" max="12803" width="18.26953125" customWidth="1"/>
    <col min="12804" max="12804" width="6.54296875" customWidth="1"/>
    <col min="12805" max="12805" width="18.1796875" customWidth="1"/>
    <col min="12806" max="12806" width="6.1796875" customWidth="1"/>
    <col min="12807" max="12807" width="15.54296875" customWidth="1"/>
    <col min="12808" max="12808" width="6.453125" customWidth="1"/>
    <col min="12809" max="12809" width="15.54296875" customWidth="1"/>
    <col min="12810" max="12810" width="5" customWidth="1"/>
    <col min="12811" max="12811" width="14.26953125" customWidth="1"/>
    <col min="12812" max="12812" width="5" customWidth="1"/>
    <col min="12813" max="12813" width="17.1796875" customWidth="1"/>
    <col min="12814" max="12814" width="5" customWidth="1"/>
    <col min="12815" max="12815" width="11.453125" customWidth="1"/>
    <col min="12816" max="12816" width="15.26953125" customWidth="1"/>
    <col min="12817" max="12818" width="15.54296875" bestFit="1" customWidth="1"/>
    <col min="12819" max="12819" width="14.54296875" bestFit="1" customWidth="1"/>
    <col min="12825" max="12825" width="17.26953125" customWidth="1"/>
    <col min="12826" max="12826" width="19" customWidth="1"/>
    <col min="12827" max="12827" width="15.7265625" customWidth="1"/>
    <col min="13057" max="13057" width="32.1796875" customWidth="1"/>
    <col min="13058" max="13058" width="17.453125" customWidth="1"/>
    <col min="13059" max="13059" width="18.26953125" customWidth="1"/>
    <col min="13060" max="13060" width="6.54296875" customWidth="1"/>
    <col min="13061" max="13061" width="18.1796875" customWidth="1"/>
    <col min="13062" max="13062" width="6.1796875" customWidth="1"/>
    <col min="13063" max="13063" width="15.54296875" customWidth="1"/>
    <col min="13064" max="13064" width="6.453125" customWidth="1"/>
    <col min="13065" max="13065" width="15.54296875" customWidth="1"/>
    <col min="13066" max="13066" width="5" customWidth="1"/>
    <col min="13067" max="13067" width="14.26953125" customWidth="1"/>
    <col min="13068" max="13068" width="5" customWidth="1"/>
    <col min="13069" max="13069" width="17.1796875" customWidth="1"/>
    <col min="13070" max="13070" width="5" customWidth="1"/>
    <col min="13071" max="13071" width="11.453125" customWidth="1"/>
    <col min="13072" max="13072" width="15.26953125" customWidth="1"/>
    <col min="13073" max="13074" width="15.54296875" bestFit="1" customWidth="1"/>
    <col min="13075" max="13075" width="14.54296875" bestFit="1" customWidth="1"/>
    <col min="13081" max="13081" width="17.26953125" customWidth="1"/>
    <col min="13082" max="13082" width="19" customWidth="1"/>
    <col min="13083" max="13083" width="15.7265625" customWidth="1"/>
    <col min="13313" max="13313" width="32.1796875" customWidth="1"/>
    <col min="13314" max="13314" width="17.453125" customWidth="1"/>
    <col min="13315" max="13315" width="18.26953125" customWidth="1"/>
    <col min="13316" max="13316" width="6.54296875" customWidth="1"/>
    <col min="13317" max="13317" width="18.1796875" customWidth="1"/>
    <col min="13318" max="13318" width="6.1796875" customWidth="1"/>
    <col min="13319" max="13319" width="15.54296875" customWidth="1"/>
    <col min="13320" max="13320" width="6.453125" customWidth="1"/>
    <col min="13321" max="13321" width="15.54296875" customWidth="1"/>
    <col min="13322" max="13322" width="5" customWidth="1"/>
    <col min="13323" max="13323" width="14.26953125" customWidth="1"/>
    <col min="13324" max="13324" width="5" customWidth="1"/>
    <col min="13325" max="13325" width="17.1796875" customWidth="1"/>
    <col min="13326" max="13326" width="5" customWidth="1"/>
    <col min="13327" max="13327" width="11.453125" customWidth="1"/>
    <col min="13328" max="13328" width="15.26953125" customWidth="1"/>
    <col min="13329" max="13330" width="15.54296875" bestFit="1" customWidth="1"/>
    <col min="13331" max="13331" width="14.54296875" bestFit="1" customWidth="1"/>
    <col min="13337" max="13337" width="17.26953125" customWidth="1"/>
    <col min="13338" max="13338" width="19" customWidth="1"/>
    <col min="13339" max="13339" width="15.7265625" customWidth="1"/>
    <col min="13569" max="13569" width="32.1796875" customWidth="1"/>
    <col min="13570" max="13570" width="17.453125" customWidth="1"/>
    <col min="13571" max="13571" width="18.26953125" customWidth="1"/>
    <col min="13572" max="13572" width="6.54296875" customWidth="1"/>
    <col min="13573" max="13573" width="18.1796875" customWidth="1"/>
    <col min="13574" max="13574" width="6.1796875" customWidth="1"/>
    <col min="13575" max="13575" width="15.54296875" customWidth="1"/>
    <col min="13576" max="13576" width="6.453125" customWidth="1"/>
    <col min="13577" max="13577" width="15.54296875" customWidth="1"/>
    <col min="13578" max="13578" width="5" customWidth="1"/>
    <col min="13579" max="13579" width="14.26953125" customWidth="1"/>
    <col min="13580" max="13580" width="5" customWidth="1"/>
    <col min="13581" max="13581" width="17.1796875" customWidth="1"/>
    <col min="13582" max="13582" width="5" customWidth="1"/>
    <col min="13583" max="13583" width="11.453125" customWidth="1"/>
    <col min="13584" max="13584" width="15.26953125" customWidth="1"/>
    <col min="13585" max="13586" width="15.54296875" bestFit="1" customWidth="1"/>
    <col min="13587" max="13587" width="14.54296875" bestFit="1" customWidth="1"/>
    <col min="13593" max="13593" width="17.26953125" customWidth="1"/>
    <col min="13594" max="13594" width="19" customWidth="1"/>
    <col min="13595" max="13595" width="15.7265625" customWidth="1"/>
    <col min="13825" max="13825" width="32.1796875" customWidth="1"/>
    <col min="13826" max="13826" width="17.453125" customWidth="1"/>
    <col min="13827" max="13827" width="18.26953125" customWidth="1"/>
    <col min="13828" max="13828" width="6.54296875" customWidth="1"/>
    <col min="13829" max="13829" width="18.1796875" customWidth="1"/>
    <col min="13830" max="13830" width="6.1796875" customWidth="1"/>
    <col min="13831" max="13831" width="15.54296875" customWidth="1"/>
    <col min="13832" max="13832" width="6.453125" customWidth="1"/>
    <col min="13833" max="13833" width="15.54296875" customWidth="1"/>
    <col min="13834" max="13834" width="5" customWidth="1"/>
    <col min="13835" max="13835" width="14.26953125" customWidth="1"/>
    <col min="13836" max="13836" width="5" customWidth="1"/>
    <col min="13837" max="13837" width="17.1796875" customWidth="1"/>
    <col min="13838" max="13838" width="5" customWidth="1"/>
    <col min="13839" max="13839" width="11.453125" customWidth="1"/>
    <col min="13840" max="13840" width="15.26953125" customWidth="1"/>
    <col min="13841" max="13842" width="15.54296875" bestFit="1" customWidth="1"/>
    <col min="13843" max="13843" width="14.54296875" bestFit="1" customWidth="1"/>
    <col min="13849" max="13849" width="17.26953125" customWidth="1"/>
    <col min="13850" max="13850" width="19" customWidth="1"/>
    <col min="13851" max="13851" width="15.7265625" customWidth="1"/>
    <col min="14081" max="14081" width="32.1796875" customWidth="1"/>
    <col min="14082" max="14082" width="17.453125" customWidth="1"/>
    <col min="14083" max="14083" width="18.26953125" customWidth="1"/>
    <col min="14084" max="14084" width="6.54296875" customWidth="1"/>
    <col min="14085" max="14085" width="18.1796875" customWidth="1"/>
    <col min="14086" max="14086" width="6.1796875" customWidth="1"/>
    <col min="14087" max="14087" width="15.54296875" customWidth="1"/>
    <col min="14088" max="14088" width="6.453125" customWidth="1"/>
    <col min="14089" max="14089" width="15.54296875" customWidth="1"/>
    <col min="14090" max="14090" width="5" customWidth="1"/>
    <col min="14091" max="14091" width="14.26953125" customWidth="1"/>
    <col min="14092" max="14092" width="5" customWidth="1"/>
    <col min="14093" max="14093" width="17.1796875" customWidth="1"/>
    <col min="14094" max="14094" width="5" customWidth="1"/>
    <col min="14095" max="14095" width="11.453125" customWidth="1"/>
    <col min="14096" max="14096" width="15.26953125" customWidth="1"/>
    <col min="14097" max="14098" width="15.54296875" bestFit="1" customWidth="1"/>
    <col min="14099" max="14099" width="14.54296875" bestFit="1" customWidth="1"/>
    <col min="14105" max="14105" width="17.26953125" customWidth="1"/>
    <col min="14106" max="14106" width="19" customWidth="1"/>
    <col min="14107" max="14107" width="15.7265625" customWidth="1"/>
    <col min="14337" max="14337" width="32.1796875" customWidth="1"/>
    <col min="14338" max="14338" width="17.453125" customWidth="1"/>
    <col min="14339" max="14339" width="18.26953125" customWidth="1"/>
    <col min="14340" max="14340" width="6.54296875" customWidth="1"/>
    <col min="14341" max="14341" width="18.1796875" customWidth="1"/>
    <col min="14342" max="14342" width="6.1796875" customWidth="1"/>
    <col min="14343" max="14343" width="15.54296875" customWidth="1"/>
    <col min="14344" max="14344" width="6.453125" customWidth="1"/>
    <col min="14345" max="14345" width="15.54296875" customWidth="1"/>
    <col min="14346" max="14346" width="5" customWidth="1"/>
    <col min="14347" max="14347" width="14.26953125" customWidth="1"/>
    <col min="14348" max="14348" width="5" customWidth="1"/>
    <col min="14349" max="14349" width="17.1796875" customWidth="1"/>
    <col min="14350" max="14350" width="5" customWidth="1"/>
    <col min="14351" max="14351" width="11.453125" customWidth="1"/>
    <col min="14352" max="14352" width="15.26953125" customWidth="1"/>
    <col min="14353" max="14354" width="15.54296875" bestFit="1" customWidth="1"/>
    <col min="14355" max="14355" width="14.54296875" bestFit="1" customWidth="1"/>
    <col min="14361" max="14361" width="17.26953125" customWidth="1"/>
    <col min="14362" max="14362" width="19" customWidth="1"/>
    <col min="14363" max="14363" width="15.7265625" customWidth="1"/>
    <col min="14593" max="14593" width="32.1796875" customWidth="1"/>
    <col min="14594" max="14594" width="17.453125" customWidth="1"/>
    <col min="14595" max="14595" width="18.26953125" customWidth="1"/>
    <col min="14596" max="14596" width="6.54296875" customWidth="1"/>
    <col min="14597" max="14597" width="18.1796875" customWidth="1"/>
    <col min="14598" max="14598" width="6.1796875" customWidth="1"/>
    <col min="14599" max="14599" width="15.54296875" customWidth="1"/>
    <col min="14600" max="14600" width="6.453125" customWidth="1"/>
    <col min="14601" max="14601" width="15.54296875" customWidth="1"/>
    <col min="14602" max="14602" width="5" customWidth="1"/>
    <col min="14603" max="14603" width="14.26953125" customWidth="1"/>
    <col min="14604" max="14604" width="5" customWidth="1"/>
    <col min="14605" max="14605" width="17.1796875" customWidth="1"/>
    <col min="14606" max="14606" width="5" customWidth="1"/>
    <col min="14607" max="14607" width="11.453125" customWidth="1"/>
    <col min="14608" max="14608" width="15.26953125" customWidth="1"/>
    <col min="14609" max="14610" width="15.54296875" bestFit="1" customWidth="1"/>
    <col min="14611" max="14611" width="14.54296875" bestFit="1" customWidth="1"/>
    <col min="14617" max="14617" width="17.26953125" customWidth="1"/>
    <col min="14618" max="14618" width="19" customWidth="1"/>
    <col min="14619" max="14619" width="15.7265625" customWidth="1"/>
    <col min="14849" max="14849" width="32.1796875" customWidth="1"/>
    <col min="14850" max="14850" width="17.453125" customWidth="1"/>
    <col min="14851" max="14851" width="18.26953125" customWidth="1"/>
    <col min="14852" max="14852" width="6.54296875" customWidth="1"/>
    <col min="14853" max="14853" width="18.1796875" customWidth="1"/>
    <col min="14854" max="14854" width="6.1796875" customWidth="1"/>
    <col min="14855" max="14855" width="15.54296875" customWidth="1"/>
    <col min="14856" max="14856" width="6.453125" customWidth="1"/>
    <col min="14857" max="14857" width="15.54296875" customWidth="1"/>
    <col min="14858" max="14858" width="5" customWidth="1"/>
    <col min="14859" max="14859" width="14.26953125" customWidth="1"/>
    <col min="14860" max="14860" width="5" customWidth="1"/>
    <col min="14861" max="14861" width="17.1796875" customWidth="1"/>
    <col min="14862" max="14862" width="5" customWidth="1"/>
    <col min="14863" max="14863" width="11.453125" customWidth="1"/>
    <col min="14864" max="14864" width="15.26953125" customWidth="1"/>
    <col min="14865" max="14866" width="15.54296875" bestFit="1" customWidth="1"/>
    <col min="14867" max="14867" width="14.54296875" bestFit="1" customWidth="1"/>
    <col min="14873" max="14873" width="17.26953125" customWidth="1"/>
    <col min="14874" max="14874" width="19" customWidth="1"/>
    <col min="14875" max="14875" width="15.7265625" customWidth="1"/>
    <col min="15105" max="15105" width="32.1796875" customWidth="1"/>
    <col min="15106" max="15106" width="17.453125" customWidth="1"/>
    <col min="15107" max="15107" width="18.26953125" customWidth="1"/>
    <col min="15108" max="15108" width="6.54296875" customWidth="1"/>
    <col min="15109" max="15109" width="18.1796875" customWidth="1"/>
    <col min="15110" max="15110" width="6.1796875" customWidth="1"/>
    <col min="15111" max="15111" width="15.54296875" customWidth="1"/>
    <col min="15112" max="15112" width="6.453125" customWidth="1"/>
    <col min="15113" max="15113" width="15.54296875" customWidth="1"/>
    <col min="15114" max="15114" width="5" customWidth="1"/>
    <col min="15115" max="15115" width="14.26953125" customWidth="1"/>
    <col min="15116" max="15116" width="5" customWidth="1"/>
    <col min="15117" max="15117" width="17.1796875" customWidth="1"/>
    <col min="15118" max="15118" width="5" customWidth="1"/>
    <col min="15119" max="15119" width="11.453125" customWidth="1"/>
    <col min="15120" max="15120" width="15.26953125" customWidth="1"/>
    <col min="15121" max="15122" width="15.54296875" bestFit="1" customWidth="1"/>
    <col min="15123" max="15123" width="14.54296875" bestFit="1" customWidth="1"/>
    <col min="15129" max="15129" width="17.26953125" customWidth="1"/>
    <col min="15130" max="15130" width="19" customWidth="1"/>
    <col min="15131" max="15131" width="15.7265625" customWidth="1"/>
    <col min="15361" max="15361" width="32.1796875" customWidth="1"/>
    <col min="15362" max="15362" width="17.453125" customWidth="1"/>
    <col min="15363" max="15363" width="18.26953125" customWidth="1"/>
    <col min="15364" max="15364" width="6.54296875" customWidth="1"/>
    <col min="15365" max="15365" width="18.1796875" customWidth="1"/>
    <col min="15366" max="15366" width="6.1796875" customWidth="1"/>
    <col min="15367" max="15367" width="15.54296875" customWidth="1"/>
    <col min="15368" max="15368" width="6.453125" customWidth="1"/>
    <col min="15369" max="15369" width="15.54296875" customWidth="1"/>
    <col min="15370" max="15370" width="5" customWidth="1"/>
    <col min="15371" max="15371" width="14.26953125" customWidth="1"/>
    <col min="15372" max="15372" width="5" customWidth="1"/>
    <col min="15373" max="15373" width="17.1796875" customWidth="1"/>
    <col min="15374" max="15374" width="5" customWidth="1"/>
    <col min="15375" max="15375" width="11.453125" customWidth="1"/>
    <col min="15376" max="15376" width="15.26953125" customWidth="1"/>
    <col min="15377" max="15378" width="15.54296875" bestFit="1" customWidth="1"/>
    <col min="15379" max="15379" width="14.54296875" bestFit="1" customWidth="1"/>
    <col min="15385" max="15385" width="17.26953125" customWidth="1"/>
    <col min="15386" max="15386" width="19" customWidth="1"/>
    <col min="15387" max="15387" width="15.7265625" customWidth="1"/>
    <col min="15617" max="15617" width="32.1796875" customWidth="1"/>
    <col min="15618" max="15618" width="17.453125" customWidth="1"/>
    <col min="15619" max="15619" width="18.26953125" customWidth="1"/>
    <col min="15620" max="15620" width="6.54296875" customWidth="1"/>
    <col min="15621" max="15621" width="18.1796875" customWidth="1"/>
    <col min="15622" max="15622" width="6.1796875" customWidth="1"/>
    <col min="15623" max="15623" width="15.54296875" customWidth="1"/>
    <col min="15624" max="15624" width="6.453125" customWidth="1"/>
    <col min="15625" max="15625" width="15.54296875" customWidth="1"/>
    <col min="15626" max="15626" width="5" customWidth="1"/>
    <col min="15627" max="15627" width="14.26953125" customWidth="1"/>
    <col min="15628" max="15628" width="5" customWidth="1"/>
    <col min="15629" max="15629" width="17.1796875" customWidth="1"/>
    <col min="15630" max="15630" width="5" customWidth="1"/>
    <col min="15631" max="15631" width="11.453125" customWidth="1"/>
    <col min="15632" max="15632" width="15.26953125" customWidth="1"/>
    <col min="15633" max="15634" width="15.54296875" bestFit="1" customWidth="1"/>
    <col min="15635" max="15635" width="14.54296875" bestFit="1" customWidth="1"/>
    <col min="15641" max="15641" width="17.26953125" customWidth="1"/>
    <col min="15642" max="15642" width="19" customWidth="1"/>
    <col min="15643" max="15643" width="15.7265625" customWidth="1"/>
    <col min="15873" max="15873" width="32.1796875" customWidth="1"/>
    <col min="15874" max="15874" width="17.453125" customWidth="1"/>
    <col min="15875" max="15875" width="18.26953125" customWidth="1"/>
    <col min="15876" max="15876" width="6.54296875" customWidth="1"/>
    <col min="15877" max="15877" width="18.1796875" customWidth="1"/>
    <col min="15878" max="15878" width="6.1796875" customWidth="1"/>
    <col min="15879" max="15879" width="15.54296875" customWidth="1"/>
    <col min="15880" max="15880" width="6.453125" customWidth="1"/>
    <col min="15881" max="15881" width="15.54296875" customWidth="1"/>
    <col min="15882" max="15882" width="5" customWidth="1"/>
    <col min="15883" max="15883" width="14.26953125" customWidth="1"/>
    <col min="15884" max="15884" width="5" customWidth="1"/>
    <col min="15885" max="15885" width="17.1796875" customWidth="1"/>
    <col min="15886" max="15886" width="5" customWidth="1"/>
    <col min="15887" max="15887" width="11.453125" customWidth="1"/>
    <col min="15888" max="15888" width="15.26953125" customWidth="1"/>
    <col min="15889" max="15890" width="15.54296875" bestFit="1" customWidth="1"/>
    <col min="15891" max="15891" width="14.54296875" bestFit="1" customWidth="1"/>
    <col min="15897" max="15897" width="17.26953125" customWidth="1"/>
    <col min="15898" max="15898" width="19" customWidth="1"/>
    <col min="15899" max="15899" width="15.7265625" customWidth="1"/>
    <col min="16129" max="16129" width="32.1796875" customWidth="1"/>
    <col min="16130" max="16130" width="17.453125" customWidth="1"/>
    <col min="16131" max="16131" width="18.26953125" customWidth="1"/>
    <col min="16132" max="16132" width="6.54296875" customWidth="1"/>
    <col min="16133" max="16133" width="18.1796875" customWidth="1"/>
    <col min="16134" max="16134" width="6.1796875" customWidth="1"/>
    <col min="16135" max="16135" width="15.54296875" customWidth="1"/>
    <col min="16136" max="16136" width="6.453125" customWidth="1"/>
    <col min="16137" max="16137" width="15.54296875" customWidth="1"/>
    <col min="16138" max="16138" width="5" customWidth="1"/>
    <col min="16139" max="16139" width="14.26953125" customWidth="1"/>
    <col min="16140" max="16140" width="5" customWidth="1"/>
    <col min="16141" max="16141" width="17.1796875" customWidth="1"/>
    <col min="16142" max="16142" width="5" customWidth="1"/>
    <col min="16143" max="16143" width="11.453125" customWidth="1"/>
    <col min="16144" max="16144" width="15.26953125" customWidth="1"/>
    <col min="16145" max="16146" width="15.54296875" bestFit="1" customWidth="1"/>
    <col min="16147" max="16147" width="14.54296875" bestFit="1" customWidth="1"/>
    <col min="16153" max="16153" width="17.26953125" customWidth="1"/>
    <col min="16154" max="16154" width="19" customWidth="1"/>
    <col min="16155" max="16155" width="15.7265625" customWidth="1"/>
  </cols>
  <sheetData>
    <row r="1" spans="1:28">
      <c r="A1" s="1"/>
      <c r="B1" s="2"/>
      <c r="C1" s="2"/>
      <c r="D1" s="3"/>
    </row>
    <row r="2" spans="1:28" ht="18">
      <c r="A2" s="1"/>
      <c r="C2" s="139" t="s">
        <v>0</v>
      </c>
      <c r="D2" s="139"/>
      <c r="E2" s="139"/>
      <c r="F2" s="139"/>
      <c r="G2" s="139"/>
    </row>
    <row r="3" spans="1:28" ht="10.5" customHeight="1">
      <c r="A3" s="1"/>
      <c r="C3" s="5"/>
      <c r="D3" s="5"/>
      <c r="E3" s="5"/>
      <c r="F3" s="5"/>
      <c r="G3" s="5"/>
    </row>
    <row r="4" spans="1:28" ht="18">
      <c r="A4" s="1"/>
      <c r="C4" s="140" t="s">
        <v>1</v>
      </c>
      <c r="D4" s="140"/>
      <c r="E4" s="140"/>
      <c r="F4" s="140"/>
      <c r="G4" s="140"/>
      <c r="Y4" s="6"/>
      <c r="Z4" s="6"/>
      <c r="AA4" s="6"/>
      <c r="AB4" s="7"/>
    </row>
    <row r="5" spans="1:28" ht="11.25" customHeight="1">
      <c r="A5" s="1"/>
      <c r="C5" s="8"/>
      <c r="D5" s="8"/>
      <c r="E5" s="8"/>
      <c r="F5" s="8"/>
      <c r="G5" s="8"/>
      <c r="Y5" s="6"/>
      <c r="Z5" s="6"/>
      <c r="AA5" s="6"/>
      <c r="AB5" s="7"/>
    </row>
    <row r="6" spans="1:28" ht="18">
      <c r="A6" s="1"/>
      <c r="C6" s="139" t="s">
        <v>2</v>
      </c>
      <c r="D6" s="139"/>
      <c r="E6" s="139"/>
      <c r="F6" s="139"/>
      <c r="G6" s="139"/>
      <c r="Y6" s="9"/>
      <c r="Z6" s="9"/>
      <c r="AA6" s="9"/>
      <c r="AB6" s="7"/>
    </row>
    <row r="7" spans="1:28" ht="10.5" customHeight="1">
      <c r="A7" s="1"/>
      <c r="C7" s="5"/>
      <c r="D7" s="5"/>
      <c r="E7" s="5"/>
      <c r="F7" s="5"/>
      <c r="G7" s="5"/>
      <c r="Y7" s="9"/>
      <c r="Z7" s="9"/>
      <c r="AA7" s="9"/>
      <c r="AB7" s="7"/>
    </row>
    <row r="8" spans="1:28" ht="10.5" customHeight="1">
      <c r="A8" s="1"/>
      <c r="C8" s="5"/>
      <c r="D8" s="5"/>
      <c r="E8" s="5"/>
      <c r="F8" s="5"/>
      <c r="G8" s="5"/>
      <c r="Y8" s="9"/>
      <c r="Z8" s="9"/>
      <c r="AA8" s="9"/>
      <c r="AB8" s="7"/>
    </row>
    <row r="9" spans="1:28">
      <c r="A9" s="10" t="s">
        <v>3</v>
      </c>
      <c r="B9" s="11"/>
      <c r="C9" s="12"/>
      <c r="D9" s="13"/>
      <c r="E9" s="13"/>
      <c r="F9" s="13"/>
      <c r="G9" s="13"/>
      <c r="H9" s="13"/>
      <c r="I9" s="13"/>
      <c r="J9" s="13"/>
      <c r="K9" s="14"/>
      <c r="L9" s="15"/>
      <c r="M9" s="16"/>
      <c r="N9" s="16"/>
      <c r="O9" s="16"/>
      <c r="P9" s="16"/>
      <c r="Q9" s="16"/>
      <c r="R9" s="17"/>
      <c r="S9" s="17"/>
      <c r="T9" s="17"/>
      <c r="W9" s="18"/>
      <c r="X9" s="18"/>
      <c r="Y9" s="18"/>
      <c r="Z9" s="18"/>
    </row>
    <row r="10" spans="1:28" ht="15" thickBot="1">
      <c r="A10" s="19"/>
      <c r="B10" s="16"/>
      <c r="C10" s="16"/>
      <c r="D10" s="20"/>
      <c r="E10" s="20"/>
      <c r="F10" s="20"/>
      <c r="G10" s="20"/>
      <c r="H10" s="20"/>
      <c r="I10" s="20"/>
      <c r="J10" s="20"/>
      <c r="K10" s="16"/>
      <c r="L10" s="16"/>
      <c r="M10" s="16"/>
      <c r="N10" s="17"/>
      <c r="O10" s="16"/>
      <c r="P10" s="16"/>
      <c r="Q10" s="16"/>
      <c r="R10" s="16"/>
      <c r="S10" s="17"/>
      <c r="T10" s="17"/>
      <c r="U10" s="17"/>
      <c r="V10" s="17"/>
      <c r="Y10" s="18"/>
      <c r="Z10" s="18"/>
      <c r="AA10" s="18"/>
      <c r="AB10" s="18"/>
    </row>
    <row r="11" spans="1:28">
      <c r="A11" s="21" t="s">
        <v>4</v>
      </c>
      <c r="B11" s="22" t="s">
        <v>5</v>
      </c>
      <c r="C11" s="22" t="s">
        <v>6</v>
      </c>
      <c r="D11" s="23" t="s">
        <v>7</v>
      </c>
      <c r="E11" s="16"/>
      <c r="F11" s="16"/>
      <c r="G11" s="16"/>
      <c r="H11" s="16"/>
      <c r="I11" s="16"/>
      <c r="J11" s="16"/>
      <c r="K11" s="16"/>
      <c r="L11" s="18"/>
      <c r="M11" s="18"/>
      <c r="N11" s="18"/>
      <c r="O11" s="18"/>
      <c r="P11" s="16"/>
      <c r="Q11" s="18"/>
      <c r="R11" s="18"/>
      <c r="S11" s="18"/>
      <c r="T11" s="18"/>
      <c r="W11" s="24"/>
      <c r="X11" s="24"/>
      <c r="Y11" s="6"/>
      <c r="Z11" s="25"/>
    </row>
    <row r="12" spans="1:28">
      <c r="A12" s="26" t="s">
        <v>8</v>
      </c>
      <c r="B12" s="6">
        <v>1300221783</v>
      </c>
      <c r="C12" s="27">
        <v>1083672028.75</v>
      </c>
      <c r="D12" s="28">
        <f t="shared" ref="D12:D17" si="0">+C12/B12</f>
        <v>0.83345167948935983</v>
      </c>
      <c r="E12" s="6"/>
      <c r="F12" s="29"/>
      <c r="G12" s="30"/>
      <c r="H12" s="29"/>
      <c r="I12" s="6"/>
      <c r="J12" s="31"/>
      <c r="K12" s="6"/>
      <c r="L12" s="18"/>
      <c r="M12" s="18"/>
      <c r="N12" s="18"/>
      <c r="O12" s="18"/>
      <c r="P12" s="6"/>
      <c r="Q12" s="18"/>
      <c r="R12" s="18"/>
      <c r="S12" s="18"/>
      <c r="T12" s="18"/>
      <c r="W12" s="18"/>
      <c r="X12" s="18"/>
      <c r="Y12" s="18"/>
      <c r="Z12" s="25"/>
    </row>
    <row r="13" spans="1:28">
      <c r="A13" s="32" t="s">
        <v>9</v>
      </c>
      <c r="B13" s="33">
        <v>1210282400</v>
      </c>
      <c r="C13" s="34">
        <v>1031149304.52</v>
      </c>
      <c r="D13" s="28">
        <f>+C13/B13</f>
        <v>0.85199066310474314</v>
      </c>
      <c r="E13" s="35"/>
      <c r="F13" s="29"/>
      <c r="G13" s="30"/>
      <c r="H13" s="29"/>
      <c r="I13" s="6"/>
      <c r="J13" s="31"/>
      <c r="K13" s="6"/>
      <c r="L13" s="18"/>
      <c r="M13" s="18"/>
      <c r="N13" s="18"/>
      <c r="O13" s="18"/>
      <c r="P13" s="6"/>
      <c r="Q13" s="18"/>
      <c r="R13" s="18"/>
      <c r="S13" s="18"/>
      <c r="T13" s="18"/>
      <c r="W13" s="18"/>
      <c r="X13" s="18"/>
      <c r="Y13" s="18"/>
      <c r="Z13" s="25"/>
    </row>
    <row r="14" spans="1:28">
      <c r="A14" s="32" t="s">
        <v>10</v>
      </c>
      <c r="B14" s="33">
        <v>89939383</v>
      </c>
      <c r="C14" s="34">
        <v>52522724.229999997</v>
      </c>
      <c r="D14" s="28">
        <f t="shared" si="0"/>
        <v>0.58397914771107551</v>
      </c>
      <c r="E14" s="35"/>
      <c r="F14" s="29"/>
      <c r="G14" s="30"/>
      <c r="H14" s="29"/>
      <c r="I14" s="6"/>
      <c r="J14" s="31"/>
      <c r="K14" s="6"/>
      <c r="L14" s="18"/>
      <c r="M14" s="18"/>
      <c r="N14" s="18"/>
      <c r="O14" s="18"/>
      <c r="P14" s="6"/>
      <c r="Q14" s="18"/>
      <c r="R14" s="18"/>
      <c r="S14" s="18"/>
      <c r="T14" s="18"/>
      <c r="W14" s="36"/>
      <c r="X14" s="36"/>
      <c r="Y14" s="37"/>
      <c r="Z14" s="38"/>
    </row>
    <row r="15" spans="1:28">
      <c r="A15" s="26" t="s">
        <v>11</v>
      </c>
      <c r="B15" s="6">
        <v>649304010</v>
      </c>
      <c r="C15" s="39">
        <v>716201478.64999998</v>
      </c>
      <c r="D15" s="28">
        <f t="shared" si="0"/>
        <v>1.103029501773753</v>
      </c>
      <c r="E15" s="35"/>
      <c r="F15" s="29"/>
      <c r="G15" s="30"/>
      <c r="H15" s="29"/>
      <c r="I15" s="6"/>
      <c r="J15" s="31"/>
      <c r="K15" s="6"/>
      <c r="L15" s="18"/>
      <c r="M15" s="18"/>
      <c r="N15" s="18"/>
      <c r="O15" s="18"/>
      <c r="P15" s="6"/>
      <c r="Q15" s="6"/>
      <c r="R15" s="18"/>
      <c r="S15" s="18"/>
      <c r="T15" s="18"/>
      <c r="Z15" s="40"/>
    </row>
    <row r="16" spans="1:28">
      <c r="A16" s="32" t="s">
        <v>12</v>
      </c>
      <c r="B16" s="33">
        <v>58000004</v>
      </c>
      <c r="C16" s="34">
        <v>94027565.760000005</v>
      </c>
      <c r="D16" s="28">
        <f t="shared" si="0"/>
        <v>1.6211648150920819</v>
      </c>
      <c r="E16" s="35"/>
      <c r="F16" s="29"/>
      <c r="G16" s="30"/>
      <c r="H16" s="29"/>
      <c r="I16" s="6"/>
      <c r="J16" s="31"/>
      <c r="K16" s="6"/>
      <c r="L16" s="18"/>
      <c r="M16" s="18"/>
      <c r="N16" s="18"/>
      <c r="O16" s="18"/>
      <c r="P16" s="6"/>
      <c r="Q16" s="6"/>
      <c r="R16" s="18"/>
      <c r="S16" s="18"/>
      <c r="T16" s="18"/>
      <c r="Z16" s="40"/>
    </row>
    <row r="17" spans="1:26">
      <c r="A17" s="32" t="s">
        <v>13</v>
      </c>
      <c r="B17" s="33">
        <v>591304006</v>
      </c>
      <c r="C17" s="34">
        <v>622173912.88999999</v>
      </c>
      <c r="D17" s="28">
        <f t="shared" si="0"/>
        <v>1.0522064903615755</v>
      </c>
      <c r="E17" s="35"/>
      <c r="F17" s="29"/>
      <c r="G17" s="30"/>
      <c r="H17" s="29"/>
      <c r="I17" s="6"/>
      <c r="J17" s="31"/>
      <c r="K17" s="6"/>
      <c r="L17" s="18"/>
      <c r="M17" s="18"/>
      <c r="N17" s="18"/>
      <c r="O17" s="18"/>
      <c r="P17" s="6"/>
      <c r="Q17" s="6"/>
      <c r="R17" s="18"/>
      <c r="S17" s="18"/>
      <c r="T17" s="18"/>
      <c r="Z17" s="40"/>
    </row>
    <row r="18" spans="1:26">
      <c r="A18" s="26"/>
      <c r="B18" s="6"/>
      <c r="C18" s="41"/>
      <c r="D18" s="28"/>
      <c r="E18" s="42"/>
      <c r="F18" s="29"/>
      <c r="G18" s="30"/>
      <c r="H18" s="29"/>
      <c r="I18" s="6"/>
      <c r="J18" s="31"/>
      <c r="K18" s="6"/>
      <c r="L18" s="18"/>
      <c r="M18" s="18"/>
      <c r="N18" s="18"/>
      <c r="O18" s="18"/>
      <c r="P18" s="6"/>
      <c r="Q18" s="18"/>
      <c r="R18" s="18"/>
      <c r="S18" s="18"/>
      <c r="T18" s="18"/>
      <c r="Z18" s="40"/>
    </row>
    <row r="19" spans="1:26">
      <c r="A19" s="43" t="s">
        <v>14</v>
      </c>
      <c r="B19" s="44">
        <f>+B12+B15</f>
        <v>1949525793</v>
      </c>
      <c r="C19" s="44">
        <f>+C12+C15</f>
        <v>1799873507.4000001</v>
      </c>
      <c r="D19" s="45">
        <f>+C19/B19</f>
        <v>0.92323657058688635</v>
      </c>
      <c r="E19" s="37"/>
      <c r="F19" s="46"/>
      <c r="G19" s="47"/>
      <c r="H19" s="46"/>
      <c r="I19" s="37"/>
      <c r="J19" s="16"/>
      <c r="K19" s="37"/>
      <c r="L19" s="18"/>
      <c r="M19" s="18"/>
      <c r="N19" s="18"/>
      <c r="O19" s="18"/>
      <c r="P19" s="37"/>
      <c r="Q19" s="18"/>
      <c r="R19" s="18"/>
      <c r="S19" s="18"/>
      <c r="T19" s="18"/>
    </row>
    <row r="20" spans="1:26">
      <c r="A20" s="48"/>
      <c r="B20" s="6"/>
      <c r="C20" s="6"/>
      <c r="D20" s="49"/>
      <c r="E20" s="33"/>
      <c r="F20" s="50"/>
      <c r="G20" s="33"/>
      <c r="H20" s="50"/>
      <c r="I20" s="6"/>
      <c r="J20" s="31"/>
      <c r="K20" s="6"/>
      <c r="L20" s="18"/>
      <c r="M20" s="6"/>
      <c r="N20" s="6"/>
      <c r="O20" s="6"/>
      <c r="P20" s="6"/>
      <c r="Q20" s="7"/>
      <c r="R20" s="37"/>
      <c r="S20" s="37"/>
      <c r="T20" s="6"/>
    </row>
    <row r="21" spans="1:26">
      <c r="A21" s="43" t="s">
        <v>15</v>
      </c>
      <c r="B21" s="51" t="s">
        <v>5</v>
      </c>
      <c r="C21" s="51" t="s">
        <v>6</v>
      </c>
      <c r="D21" s="52" t="s">
        <v>7</v>
      </c>
      <c r="E21" s="16"/>
      <c r="F21" s="29"/>
      <c r="G21" s="30"/>
      <c r="H21" s="29"/>
      <c r="I21" s="6"/>
      <c r="J21" s="31"/>
      <c r="K21" s="6"/>
      <c r="L21" s="18"/>
      <c r="M21" s="6"/>
      <c r="N21" s="6"/>
      <c r="O21" s="6"/>
      <c r="P21" s="6"/>
      <c r="Q21" s="7"/>
      <c r="R21" s="37"/>
      <c r="S21" s="37"/>
      <c r="T21" s="6"/>
    </row>
    <row r="22" spans="1:26">
      <c r="A22" s="48" t="s">
        <v>16</v>
      </c>
      <c r="B22" s="39">
        <v>60001</v>
      </c>
      <c r="C22" s="53">
        <v>0</v>
      </c>
      <c r="D22" s="28">
        <f>+C22/B22</f>
        <v>0</v>
      </c>
      <c r="E22" s="54"/>
      <c r="F22" s="29"/>
      <c r="G22" s="30"/>
      <c r="H22" s="29"/>
      <c r="I22" s="6"/>
      <c r="J22" s="31"/>
      <c r="K22" s="6"/>
      <c r="L22" s="18"/>
      <c r="M22" s="6"/>
      <c r="N22" s="6"/>
      <c r="O22" s="6"/>
      <c r="P22" s="6"/>
      <c r="Q22" s="7"/>
      <c r="R22" s="37"/>
      <c r="S22" s="37"/>
      <c r="T22" s="6"/>
    </row>
    <row r="23" spans="1:26">
      <c r="A23" s="48" t="s">
        <v>17</v>
      </c>
      <c r="B23" s="39">
        <v>111800003</v>
      </c>
      <c r="C23" s="53">
        <v>38880181.57</v>
      </c>
      <c r="D23" s="28">
        <f>+C23/B23</f>
        <v>0.34776547877194602</v>
      </c>
      <c r="E23" s="54"/>
      <c r="F23" s="29"/>
      <c r="G23" s="30"/>
      <c r="H23" s="29"/>
      <c r="I23" s="6"/>
      <c r="J23" s="31"/>
      <c r="K23" s="6"/>
      <c r="L23" s="18"/>
      <c r="M23" s="6"/>
      <c r="N23" s="6"/>
      <c r="O23" s="6"/>
      <c r="P23" s="6"/>
      <c r="Q23" s="7"/>
      <c r="R23" s="37"/>
      <c r="S23" s="37"/>
      <c r="T23" s="6"/>
    </row>
    <row r="24" spans="1:26">
      <c r="A24" s="55" t="s">
        <v>18</v>
      </c>
      <c r="B24" s="56">
        <f>SUM(B22:B23)</f>
        <v>111860004</v>
      </c>
      <c r="C24" s="56">
        <f>SUM(C22:C23)</f>
        <v>38880181.57</v>
      </c>
      <c r="D24" s="57">
        <f>+C24/B24</f>
        <v>0.34757893956449348</v>
      </c>
      <c r="E24" s="37"/>
      <c r="F24" s="29"/>
      <c r="G24" s="30"/>
      <c r="H24" s="29"/>
      <c r="I24" s="6"/>
      <c r="J24" s="31"/>
      <c r="K24" s="6"/>
      <c r="L24" s="18"/>
      <c r="M24" s="6"/>
      <c r="N24" s="6"/>
      <c r="O24" s="6"/>
      <c r="P24" s="6"/>
      <c r="Q24" s="7"/>
      <c r="R24" s="37"/>
      <c r="S24" s="37"/>
      <c r="T24" s="6"/>
    </row>
    <row r="25" spans="1:26">
      <c r="A25" s="58"/>
      <c r="B25" s="59"/>
      <c r="C25" s="59"/>
      <c r="D25" s="60"/>
      <c r="E25" s="54"/>
      <c r="F25" s="29"/>
      <c r="G25" s="30"/>
      <c r="H25" s="29"/>
      <c r="I25" s="6"/>
      <c r="J25" s="31"/>
      <c r="K25" s="6"/>
      <c r="L25" s="18"/>
      <c r="M25" s="6"/>
      <c r="N25" s="6"/>
      <c r="O25" s="6"/>
      <c r="P25" s="6"/>
      <c r="Q25" s="7"/>
      <c r="R25" s="37"/>
      <c r="S25" s="37"/>
      <c r="T25" s="6"/>
    </row>
    <row r="26" spans="1:26">
      <c r="A26" s="61" t="s">
        <v>19</v>
      </c>
      <c r="B26" s="62" t="s">
        <v>5</v>
      </c>
      <c r="C26" s="62" t="s">
        <v>6</v>
      </c>
      <c r="D26" s="63" t="s">
        <v>7</v>
      </c>
      <c r="E26" s="16"/>
      <c r="F26" s="29"/>
      <c r="G26" s="30"/>
      <c r="H26" s="29"/>
      <c r="I26" s="6"/>
      <c r="J26" s="31"/>
      <c r="K26" s="6"/>
      <c r="L26" s="18"/>
      <c r="M26" s="6"/>
      <c r="N26" s="6"/>
      <c r="O26" s="6"/>
      <c r="P26" s="6"/>
      <c r="Q26" s="7"/>
      <c r="R26" s="37"/>
      <c r="S26" s="37"/>
      <c r="T26" s="6"/>
    </row>
    <row r="27" spans="1:26">
      <c r="A27" s="48" t="s">
        <v>20</v>
      </c>
      <c r="B27" s="39">
        <v>8</v>
      </c>
      <c r="C27" s="53">
        <v>27626800</v>
      </c>
      <c r="D27" s="28">
        <f>+C27/B27</f>
        <v>3453350</v>
      </c>
      <c r="E27" s="54"/>
      <c r="F27" s="29"/>
      <c r="G27" s="30"/>
      <c r="H27" s="29"/>
      <c r="I27" s="6"/>
      <c r="J27" s="31"/>
      <c r="K27" s="6"/>
      <c r="L27" s="18"/>
      <c r="M27" s="6"/>
      <c r="N27" s="6"/>
      <c r="O27" s="6"/>
      <c r="P27" s="6"/>
      <c r="Q27" s="7"/>
      <c r="R27" s="37"/>
      <c r="S27" s="37"/>
      <c r="T27" s="6"/>
    </row>
    <row r="28" spans="1:26">
      <c r="A28" s="48" t="s">
        <v>21</v>
      </c>
      <c r="B28" s="39">
        <v>5</v>
      </c>
      <c r="C28" s="53">
        <v>0</v>
      </c>
      <c r="D28" s="28">
        <f>+C28/B28</f>
        <v>0</v>
      </c>
      <c r="E28" s="54"/>
      <c r="F28" s="29"/>
      <c r="G28" s="30"/>
      <c r="H28" s="29"/>
      <c r="I28" s="6"/>
      <c r="J28" s="31"/>
      <c r="K28" s="6"/>
      <c r="L28" s="18"/>
      <c r="M28" s="6"/>
      <c r="N28" s="6"/>
      <c r="O28" s="6"/>
      <c r="P28" s="6"/>
      <c r="Q28" s="7"/>
      <c r="R28" s="37"/>
      <c r="S28" s="37"/>
      <c r="T28" s="6"/>
    </row>
    <row r="29" spans="1:26">
      <c r="A29" s="43" t="s">
        <v>22</v>
      </c>
      <c r="B29" s="44">
        <f>SUM(B27:B28)</f>
        <v>13</v>
      </c>
      <c r="C29" s="44">
        <f>SUM(C27:C28)</f>
        <v>27626800</v>
      </c>
      <c r="D29" s="64">
        <f>+C29/B29</f>
        <v>2125138.4615384615</v>
      </c>
      <c r="E29" s="37"/>
      <c r="F29" s="29"/>
      <c r="G29" s="30"/>
      <c r="H29" s="29"/>
      <c r="I29" s="6"/>
      <c r="J29" s="31"/>
      <c r="K29" s="6"/>
      <c r="L29" s="18"/>
      <c r="M29" s="6"/>
      <c r="N29" s="6"/>
      <c r="O29" s="6"/>
      <c r="P29" s="6"/>
      <c r="Q29" s="7"/>
      <c r="R29" s="37"/>
      <c r="S29" s="37"/>
      <c r="T29" s="6"/>
    </row>
    <row r="30" spans="1:26">
      <c r="A30" s="48"/>
      <c r="B30" s="6"/>
      <c r="C30" s="6"/>
      <c r="D30" s="65"/>
      <c r="E30" s="66"/>
      <c r="F30" s="29"/>
      <c r="G30" s="30"/>
      <c r="H30" s="29"/>
      <c r="I30" s="6"/>
      <c r="J30" s="31"/>
      <c r="K30" s="6"/>
      <c r="L30" s="18"/>
      <c r="M30" s="6"/>
      <c r="N30" s="6"/>
      <c r="O30" s="6"/>
      <c r="P30" s="6"/>
      <c r="Q30" s="7"/>
      <c r="R30" s="37"/>
      <c r="S30" s="37"/>
      <c r="T30" s="6"/>
    </row>
    <row r="31" spans="1:26">
      <c r="A31" s="43" t="s">
        <v>23</v>
      </c>
      <c r="B31" s="44">
        <v>1485000</v>
      </c>
      <c r="C31" s="44">
        <v>1186929.96</v>
      </c>
      <c r="D31" s="64">
        <f>+C31/B31</f>
        <v>0.79927943434343429</v>
      </c>
      <c r="E31" s="67"/>
      <c r="F31" s="68"/>
      <c r="G31" s="47"/>
      <c r="H31" s="46"/>
      <c r="I31" s="6"/>
      <c r="J31" s="31"/>
      <c r="K31" s="6"/>
      <c r="L31" s="18"/>
      <c r="M31" s="6"/>
      <c r="N31" s="6"/>
      <c r="O31" s="6"/>
      <c r="P31" s="6"/>
      <c r="Q31" s="7"/>
      <c r="R31" s="37"/>
      <c r="S31" s="37"/>
      <c r="T31" s="6"/>
    </row>
    <row r="32" spans="1:26" ht="15" thickBot="1">
      <c r="A32" s="69" t="s">
        <v>24</v>
      </c>
      <c r="B32" s="70">
        <f>+B31+B29+B24+B19</f>
        <v>2062870810</v>
      </c>
      <c r="C32" s="70">
        <f>+C31+C29+C24+C19</f>
        <v>1867567418.9300001</v>
      </c>
      <c r="D32" s="71">
        <f>+C32/B32</f>
        <v>0.90532446815222523</v>
      </c>
      <c r="E32" s="72"/>
      <c r="F32" s="29"/>
      <c r="G32" s="47"/>
      <c r="H32" s="29"/>
      <c r="I32" s="6"/>
      <c r="J32" s="31"/>
      <c r="K32" s="6"/>
      <c r="L32" s="18"/>
      <c r="M32" s="6"/>
      <c r="N32" s="6"/>
      <c r="O32" s="6"/>
      <c r="P32" s="6"/>
      <c r="Q32" s="7"/>
      <c r="R32" s="37"/>
      <c r="S32" s="37"/>
      <c r="T32" s="6"/>
    </row>
    <row r="33" spans="1:25">
      <c r="A33" s="7"/>
      <c r="B33" s="37"/>
      <c r="C33" s="37"/>
      <c r="D33" s="46"/>
      <c r="E33" s="37"/>
      <c r="F33" s="46"/>
      <c r="G33" s="66"/>
      <c r="H33" s="29"/>
      <c r="I33" s="30"/>
      <c r="J33" s="29"/>
      <c r="K33" s="6"/>
      <c r="L33" s="31"/>
      <c r="M33" s="6"/>
      <c r="N33" s="18"/>
      <c r="O33" s="6"/>
      <c r="P33" s="9"/>
      <c r="Q33" s="9"/>
      <c r="R33" s="9"/>
      <c r="S33" s="7"/>
      <c r="T33" s="37"/>
      <c r="U33" s="37"/>
      <c r="V33" s="6"/>
    </row>
    <row r="34" spans="1:25" s="74" customFormat="1">
      <c r="A34" s="10" t="s">
        <v>25</v>
      </c>
      <c r="B34" s="11"/>
      <c r="C34" s="12"/>
      <c r="D34" s="13"/>
      <c r="E34" s="13"/>
      <c r="F34" s="13"/>
      <c r="G34" s="13"/>
      <c r="H34" s="13"/>
      <c r="I34" s="12"/>
      <c r="J34" s="12"/>
      <c r="K34" s="12"/>
      <c r="L34" s="15"/>
      <c r="M34" s="73"/>
      <c r="N34" s="73"/>
      <c r="P34" s="73"/>
      <c r="Q34" s="75"/>
      <c r="R34" s="76"/>
      <c r="S34" s="76"/>
      <c r="T34" s="76"/>
    </row>
    <row r="35" spans="1:25" ht="15" thickBot="1">
      <c r="A35" s="19"/>
      <c r="B35" s="16"/>
      <c r="C35" s="16"/>
      <c r="D35" s="20"/>
      <c r="E35" s="20"/>
      <c r="F35" s="20"/>
      <c r="G35" s="20"/>
      <c r="H35" s="20"/>
      <c r="I35" s="16"/>
      <c r="J35" s="16"/>
      <c r="K35" s="16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</row>
    <row r="36" spans="1:25">
      <c r="A36" s="21" t="s">
        <v>26</v>
      </c>
      <c r="B36" s="22" t="s">
        <v>5</v>
      </c>
      <c r="C36" s="22" t="s">
        <v>27</v>
      </c>
      <c r="D36" s="77" t="s">
        <v>7</v>
      </c>
      <c r="E36" s="22" t="s">
        <v>28</v>
      </c>
      <c r="F36" s="22" t="s">
        <v>7</v>
      </c>
      <c r="G36" s="22" t="s">
        <v>29</v>
      </c>
      <c r="H36" s="22" t="s">
        <v>7</v>
      </c>
      <c r="I36" s="22" t="s">
        <v>30</v>
      </c>
      <c r="J36" s="22" t="s">
        <v>7</v>
      </c>
      <c r="K36" s="78" t="s">
        <v>31</v>
      </c>
      <c r="L36" s="79" t="s">
        <v>7</v>
      </c>
      <c r="M36" s="6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>
      <c r="A37" s="26" t="s">
        <v>32</v>
      </c>
      <c r="B37" s="6">
        <v>669593801</v>
      </c>
      <c r="C37" s="39">
        <v>651461857.75</v>
      </c>
      <c r="D37" s="80">
        <f>+C37/B37</f>
        <v>0.97292098101427915</v>
      </c>
      <c r="E37" s="81">
        <v>651461857.75</v>
      </c>
      <c r="F37" s="80">
        <f>+E37/C37</f>
        <v>1</v>
      </c>
      <c r="G37" s="39">
        <v>632302018.75999999</v>
      </c>
      <c r="H37" s="80">
        <f>+G37/E37</f>
        <v>0.97058946926505607</v>
      </c>
      <c r="I37" s="82">
        <f>+C37-G37</f>
        <v>19159838.99000001</v>
      </c>
      <c r="J37" s="83">
        <f>+I37/C37</f>
        <v>2.9410530734943874E-2</v>
      </c>
      <c r="K37" s="39">
        <f>+E37-G37</f>
        <v>19159838.99000001</v>
      </c>
      <c r="L37" s="28">
        <f>+K37/E37</f>
        <v>2.9410530734943874E-2</v>
      </c>
      <c r="M37" s="6"/>
      <c r="N37" s="18"/>
      <c r="O37" s="18"/>
      <c r="P37" s="24"/>
      <c r="Q37" s="24"/>
      <c r="R37" s="6"/>
      <c r="S37" s="18"/>
      <c r="T37" s="18"/>
      <c r="U37" s="18"/>
      <c r="V37" s="18"/>
      <c r="W37" s="18"/>
      <c r="X37" s="18"/>
      <c r="Y37" s="18"/>
    </row>
    <row r="38" spans="1:25">
      <c r="A38" s="26" t="s">
        <v>33</v>
      </c>
      <c r="B38" s="6">
        <v>117544452</v>
      </c>
      <c r="C38" s="39">
        <v>104856825.20999999</v>
      </c>
      <c r="D38" s="80">
        <f>+C38/B38</f>
        <v>0.89206103245094026</v>
      </c>
      <c r="E38" s="81">
        <v>92268813.629999995</v>
      </c>
      <c r="F38" s="80">
        <f>+E38/C38</f>
        <v>0.87995047957260197</v>
      </c>
      <c r="G38" s="39">
        <v>73789349.379999995</v>
      </c>
      <c r="H38" s="80">
        <f>+G38/E38</f>
        <v>0.79972144950185375</v>
      </c>
      <c r="I38" s="82">
        <f>+C38-G38</f>
        <v>31067475.829999998</v>
      </c>
      <c r="J38" s="83">
        <f>+I38/C38</f>
        <v>0.29628472698634739</v>
      </c>
      <c r="K38" s="39">
        <f>+E38-G38</f>
        <v>18479464.25</v>
      </c>
      <c r="L38" s="28">
        <f>+K38/E38</f>
        <v>0.20027855049814627</v>
      </c>
      <c r="M38" s="6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>
      <c r="A39" s="26" t="s">
        <v>34</v>
      </c>
      <c r="B39" s="6">
        <v>768603433.03999996</v>
      </c>
      <c r="C39" s="39">
        <v>697036302.65999997</v>
      </c>
      <c r="D39" s="80">
        <f>+C39/B39</f>
        <v>0.90688679323622601</v>
      </c>
      <c r="E39" s="81">
        <v>678231549.17999995</v>
      </c>
      <c r="F39" s="80">
        <f>+E39/C39</f>
        <v>0.97302184490500976</v>
      </c>
      <c r="G39" s="39">
        <v>627398782.90999997</v>
      </c>
      <c r="H39" s="80">
        <f>+G39/E39</f>
        <v>0.92505101490566433</v>
      </c>
      <c r="I39" s="82">
        <f>+C39-G39</f>
        <v>69637519.75</v>
      </c>
      <c r="J39" s="83">
        <f>+I39/C39</f>
        <v>9.990515484523875E-2</v>
      </c>
      <c r="K39" s="39">
        <f>+E39-G39</f>
        <v>50832766.269999981</v>
      </c>
      <c r="L39" s="28">
        <f>+K39/E39</f>
        <v>7.4948985094335632E-2</v>
      </c>
      <c r="M39" s="6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 s="84" customFormat="1">
      <c r="A40" s="26" t="s">
        <v>35</v>
      </c>
      <c r="B40" s="6">
        <v>169546126</v>
      </c>
      <c r="C40" s="39">
        <v>137949724.69999999</v>
      </c>
      <c r="D40" s="80">
        <f>+C40/B40</f>
        <v>0.8136412665660081</v>
      </c>
      <c r="E40" s="81">
        <v>136497461.88999999</v>
      </c>
      <c r="F40" s="80">
        <f>+E40/C40</f>
        <v>0.98947252114378448</v>
      </c>
      <c r="G40" s="39">
        <v>121942269.25</v>
      </c>
      <c r="H40" s="80">
        <f>+G40/E40</f>
        <v>0.89336656932324743</v>
      </c>
      <c r="I40" s="82">
        <f>+C40-G40</f>
        <v>16007455.449999988</v>
      </c>
      <c r="J40" s="83">
        <f>+I40/C40</f>
        <v>0.11603832834615284</v>
      </c>
      <c r="K40" s="39">
        <f>+E40-G40</f>
        <v>14555192.639999986</v>
      </c>
      <c r="L40" s="28">
        <f>+K40/E40</f>
        <v>0.10663343067675254</v>
      </c>
      <c r="M40" s="37"/>
      <c r="N40" s="7"/>
      <c r="O40" s="7"/>
      <c r="P40" s="36"/>
      <c r="Q40" s="36"/>
      <c r="R40" s="37"/>
      <c r="S40" s="7"/>
      <c r="T40" s="7"/>
      <c r="U40" s="7"/>
      <c r="V40" s="7"/>
      <c r="W40" s="7"/>
      <c r="X40" s="7"/>
      <c r="Y40" s="7"/>
    </row>
    <row r="41" spans="1:25">
      <c r="A41" s="85" t="s">
        <v>36</v>
      </c>
      <c r="B41" s="44">
        <f>SUM(B37:B40)</f>
        <v>1725287812.04</v>
      </c>
      <c r="C41" s="44">
        <f>SUM(C37:C40)</f>
        <v>1591304710.3199999</v>
      </c>
      <c r="D41" s="86">
        <f>+C41/B41</f>
        <v>0.92234159379960101</v>
      </c>
      <c r="E41" s="87">
        <f>SUM(E37:E40)</f>
        <v>1558459682.4499998</v>
      </c>
      <c r="F41" s="86">
        <f>+E41/C41</f>
        <v>0.97935968664141315</v>
      </c>
      <c r="G41" s="44">
        <f>SUM(G37:G40)</f>
        <v>1455432420.3</v>
      </c>
      <c r="H41" s="86">
        <f>+G41/E41</f>
        <v>0.93389160893271594</v>
      </c>
      <c r="I41" s="88">
        <f>+C41-G41</f>
        <v>135872290.01999998</v>
      </c>
      <c r="J41" s="86">
        <f>+I41/C41</f>
        <v>8.5384206518610159E-2</v>
      </c>
      <c r="K41" s="44">
        <f>+E41-G41</f>
        <v>103027262.14999986</v>
      </c>
      <c r="L41" s="45">
        <f>+K41/E41</f>
        <v>6.6108391067284014E-2</v>
      </c>
      <c r="M41" s="37"/>
      <c r="N41" s="7"/>
      <c r="O41" s="37"/>
      <c r="P41" s="36"/>
      <c r="Q41" s="89"/>
      <c r="R41" s="90"/>
      <c r="S41" s="90"/>
      <c r="T41" s="90"/>
      <c r="U41" s="90"/>
      <c r="V41" s="90"/>
      <c r="W41" s="90"/>
      <c r="X41" s="37"/>
      <c r="Y41" s="30"/>
    </row>
    <row r="42" spans="1:25">
      <c r="A42" s="91"/>
      <c r="B42" s="37"/>
      <c r="C42" s="37"/>
      <c r="D42" s="46"/>
      <c r="E42" s="90"/>
      <c r="F42" s="46"/>
      <c r="G42" s="47"/>
      <c r="H42" s="46"/>
      <c r="I42" s="90"/>
      <c r="J42" s="46"/>
      <c r="K42" s="37"/>
      <c r="L42" s="65"/>
      <c r="M42" s="37"/>
      <c r="N42" s="7"/>
      <c r="O42" s="37"/>
      <c r="P42" s="37"/>
      <c r="Q42" s="90"/>
      <c r="R42" s="90"/>
      <c r="S42" s="90"/>
      <c r="T42" s="90"/>
      <c r="U42" s="90"/>
      <c r="V42" s="90"/>
      <c r="W42" s="90"/>
      <c r="X42" s="37"/>
      <c r="Y42" s="30"/>
    </row>
    <row r="43" spans="1:25">
      <c r="A43" s="91"/>
      <c r="B43" s="37"/>
      <c r="C43" s="37"/>
      <c r="D43" s="46"/>
      <c r="E43" s="90"/>
      <c r="F43" s="46"/>
      <c r="G43" s="47"/>
      <c r="H43" s="46"/>
      <c r="I43" s="90"/>
      <c r="J43" s="46"/>
      <c r="K43" s="37"/>
      <c r="L43" s="65"/>
      <c r="M43" s="37"/>
      <c r="N43" s="7"/>
      <c r="O43" s="37"/>
      <c r="P43" s="37"/>
      <c r="Q43" s="90"/>
      <c r="R43" s="90"/>
      <c r="S43" s="90"/>
      <c r="T43" s="90"/>
      <c r="U43" s="90"/>
      <c r="V43" s="90"/>
      <c r="W43" s="90"/>
      <c r="X43" s="37"/>
      <c r="Y43" s="30"/>
    </row>
    <row r="44" spans="1:25">
      <c r="A44" s="43" t="s">
        <v>37</v>
      </c>
      <c r="B44" s="51" t="s">
        <v>5</v>
      </c>
      <c r="C44" s="51" t="s">
        <v>27</v>
      </c>
      <c r="D44" s="92" t="s">
        <v>7</v>
      </c>
      <c r="E44" s="51" t="s">
        <v>28</v>
      </c>
      <c r="F44" s="51" t="s">
        <v>7</v>
      </c>
      <c r="G44" s="51" t="s">
        <v>29</v>
      </c>
      <c r="H44" s="51" t="s">
        <v>7</v>
      </c>
      <c r="I44" s="51" t="s">
        <v>30</v>
      </c>
      <c r="J44" s="51" t="s">
        <v>7</v>
      </c>
      <c r="K44" s="93" t="s">
        <v>31</v>
      </c>
      <c r="L44" s="94" t="s">
        <v>7</v>
      </c>
      <c r="M44" s="37"/>
      <c r="N44" s="7"/>
      <c r="O44" s="37"/>
      <c r="P44" s="37"/>
      <c r="Q44" s="90"/>
      <c r="R44" s="90"/>
      <c r="S44" s="90"/>
      <c r="T44" s="90"/>
      <c r="U44" s="90"/>
      <c r="V44" s="90"/>
      <c r="W44" s="90"/>
      <c r="X44" s="37"/>
      <c r="Y44" s="30"/>
    </row>
    <row r="45" spans="1:25">
      <c r="A45" s="48" t="s">
        <v>38</v>
      </c>
      <c r="B45" s="39">
        <v>13879078.960000001</v>
      </c>
      <c r="C45" s="6">
        <v>12985969.48</v>
      </c>
      <c r="D45" s="80">
        <f>+C45/B45</f>
        <v>0.9356506665482649</v>
      </c>
      <c r="E45" s="81">
        <v>12712704.48</v>
      </c>
      <c r="F45" s="80">
        <f>+E45/C45</f>
        <v>0.97895690418640968</v>
      </c>
      <c r="G45" s="39">
        <v>12090617.289999999</v>
      </c>
      <c r="H45" s="80">
        <f>+G45/E45</f>
        <v>0.95106570824652714</v>
      </c>
      <c r="I45" s="82">
        <f>+C45-G45</f>
        <v>895352.19000000134</v>
      </c>
      <c r="J45" s="83">
        <f>+I45/C45</f>
        <v>6.8947658577124676E-2</v>
      </c>
      <c r="K45" s="39">
        <f>+E45-G45</f>
        <v>622087.19000000134</v>
      </c>
      <c r="L45" s="28">
        <f>+K45/E45</f>
        <v>4.8934291753472844E-2</v>
      </c>
      <c r="M45" s="37"/>
      <c r="N45" s="7"/>
      <c r="O45" s="37"/>
      <c r="P45" s="37"/>
      <c r="Q45" s="90"/>
      <c r="R45" s="90"/>
      <c r="S45" s="90"/>
      <c r="T45" s="90"/>
      <c r="U45" s="90"/>
      <c r="V45" s="90"/>
      <c r="W45" s="90"/>
      <c r="X45" s="37"/>
      <c r="Y45" s="30"/>
    </row>
    <row r="46" spans="1:25">
      <c r="A46" s="48" t="s">
        <v>39</v>
      </c>
      <c r="B46" s="39">
        <v>241489300</v>
      </c>
      <c r="C46" s="6">
        <v>191642683.09999999</v>
      </c>
      <c r="D46" s="80">
        <f>+C46/B46</f>
        <v>0.79358664379746846</v>
      </c>
      <c r="E46" s="81">
        <v>178869424.94999999</v>
      </c>
      <c r="F46" s="80">
        <f>+E46/C46</f>
        <v>0.93334857379691938</v>
      </c>
      <c r="G46" s="39">
        <v>151787877.72</v>
      </c>
      <c r="H46" s="80">
        <f>+G46/E46</f>
        <v>0.84859599544432929</v>
      </c>
      <c r="I46" s="82">
        <f>+C46-G46</f>
        <v>39854805.379999995</v>
      </c>
      <c r="J46" s="83">
        <f>+I46/C46</f>
        <v>0.20796413792225807</v>
      </c>
      <c r="K46" s="39">
        <f>+E46-G46</f>
        <v>27081547.229999989</v>
      </c>
      <c r="L46" s="28">
        <f>+K46/E46</f>
        <v>0.15140400455567066</v>
      </c>
      <c r="M46" s="37"/>
      <c r="N46" s="7"/>
      <c r="O46" s="37"/>
      <c r="P46" s="37"/>
      <c r="Q46" s="90"/>
      <c r="R46" s="90"/>
      <c r="S46" s="90"/>
      <c r="T46" s="90"/>
      <c r="U46" s="90"/>
      <c r="V46" s="90"/>
      <c r="W46" s="90"/>
      <c r="X46" s="37"/>
      <c r="Y46" s="30"/>
    </row>
    <row r="47" spans="1:25" s="84" customFormat="1">
      <c r="A47" s="48" t="s">
        <v>40</v>
      </c>
      <c r="B47" s="39">
        <v>4073503</v>
      </c>
      <c r="C47" s="6">
        <v>4073485.83</v>
      </c>
      <c r="D47" s="80">
        <f>+C47/B47</f>
        <v>0.99999578495462016</v>
      </c>
      <c r="E47" s="81">
        <v>4073485.83</v>
      </c>
      <c r="F47" s="80">
        <f>+E47/C47</f>
        <v>1</v>
      </c>
      <c r="G47" s="39">
        <v>4073485.83</v>
      </c>
      <c r="H47" s="80">
        <f>+G47/E47</f>
        <v>1</v>
      </c>
      <c r="I47" s="82">
        <f>+C47-G47</f>
        <v>0</v>
      </c>
      <c r="J47" s="83">
        <f>+I47/C47</f>
        <v>0</v>
      </c>
      <c r="K47" s="39">
        <f>+E47-G47</f>
        <v>0</v>
      </c>
      <c r="L47" s="28">
        <f>+K47/E47</f>
        <v>0</v>
      </c>
      <c r="M47" s="37"/>
      <c r="N47" s="7"/>
      <c r="O47" s="37"/>
      <c r="P47" s="37"/>
      <c r="Q47" s="90"/>
      <c r="R47" s="90"/>
      <c r="S47" s="90"/>
      <c r="T47" s="90"/>
      <c r="U47" s="90"/>
      <c r="V47" s="90"/>
      <c r="W47" s="90"/>
      <c r="X47" s="37"/>
      <c r="Y47" s="90"/>
    </row>
    <row r="48" spans="1:25">
      <c r="A48" s="43" t="s">
        <v>41</v>
      </c>
      <c r="B48" s="44">
        <f>SUM(B45:B47)</f>
        <v>259441881.96000001</v>
      </c>
      <c r="C48" s="44">
        <f>SUM(C45:C47)</f>
        <v>208702138.41</v>
      </c>
      <c r="D48" s="86">
        <f>+C48/B48</f>
        <v>0.80442732234796643</v>
      </c>
      <c r="E48" s="87">
        <f>SUM(E45:E47)</f>
        <v>195655615.25999999</v>
      </c>
      <c r="F48" s="86">
        <f>+E48/C48</f>
        <v>0.93748735279190187</v>
      </c>
      <c r="G48" s="44">
        <f>SUM(G45:G47)</f>
        <v>167951980.84</v>
      </c>
      <c r="H48" s="86">
        <f>+G48/E48</f>
        <v>0.8584061368073409</v>
      </c>
      <c r="I48" s="88">
        <f>+C48-G48</f>
        <v>40750157.569999993</v>
      </c>
      <c r="J48" s="86">
        <f>+I48/C48</f>
        <v>0.19525510318416289</v>
      </c>
      <c r="K48" s="44">
        <f>+E48-G48</f>
        <v>27703634.419999987</v>
      </c>
      <c r="L48" s="45">
        <f>+K48/E48</f>
        <v>0.14159386319265913</v>
      </c>
      <c r="M48" s="37"/>
      <c r="N48" s="7"/>
      <c r="O48" s="37"/>
      <c r="P48" s="37"/>
      <c r="Q48" s="90"/>
      <c r="R48" s="90"/>
      <c r="S48" s="90"/>
      <c r="T48" s="90"/>
      <c r="U48" s="90"/>
      <c r="V48" s="90"/>
      <c r="W48" s="90"/>
      <c r="X48" s="37"/>
      <c r="Y48" s="30"/>
    </row>
    <row r="49" spans="1:27">
      <c r="A49" s="91"/>
      <c r="B49" s="37"/>
      <c r="C49" s="37"/>
      <c r="D49" s="46"/>
      <c r="E49" s="95"/>
      <c r="F49" s="46"/>
      <c r="G49" s="95"/>
      <c r="H49" s="46"/>
      <c r="I49" s="95"/>
      <c r="J49" s="46"/>
      <c r="K49" s="37"/>
      <c r="L49" s="65"/>
      <c r="M49" s="37"/>
      <c r="N49" s="7"/>
      <c r="O49" s="37"/>
      <c r="P49" s="37"/>
      <c r="Q49" s="90"/>
      <c r="R49" s="90"/>
      <c r="S49" s="90"/>
      <c r="T49" s="90"/>
      <c r="U49" s="90"/>
      <c r="V49" s="90"/>
      <c r="W49" s="90"/>
      <c r="X49" s="37"/>
      <c r="Y49" s="30"/>
    </row>
    <row r="50" spans="1:27">
      <c r="A50" s="43" t="s">
        <v>42</v>
      </c>
      <c r="B50" s="51" t="s">
        <v>5</v>
      </c>
      <c r="C50" s="51" t="s">
        <v>27</v>
      </c>
      <c r="D50" s="92" t="s">
        <v>7</v>
      </c>
      <c r="E50" s="51" t="s">
        <v>28</v>
      </c>
      <c r="F50" s="51" t="s">
        <v>7</v>
      </c>
      <c r="G50" s="51" t="s">
        <v>29</v>
      </c>
      <c r="H50" s="51" t="s">
        <v>7</v>
      </c>
      <c r="I50" s="51" t="s">
        <v>30</v>
      </c>
      <c r="J50" s="51" t="s">
        <v>7</v>
      </c>
      <c r="K50" s="93" t="s">
        <v>31</v>
      </c>
      <c r="L50" s="94" t="s">
        <v>7</v>
      </c>
      <c r="M50" s="37"/>
      <c r="N50" s="7"/>
      <c r="O50" s="37"/>
      <c r="P50" s="37"/>
      <c r="Q50" s="90"/>
      <c r="R50" s="90"/>
      <c r="S50" s="90"/>
      <c r="T50" s="90"/>
      <c r="U50" s="90"/>
      <c r="V50" s="90"/>
      <c r="W50" s="90"/>
      <c r="X50" s="37"/>
      <c r="Y50" s="30"/>
    </row>
    <row r="51" spans="1:27">
      <c r="A51" s="48" t="s">
        <v>43</v>
      </c>
      <c r="B51" s="39">
        <v>4758220</v>
      </c>
      <c r="C51" s="6">
        <v>4758116.8499999996</v>
      </c>
      <c r="D51" s="80">
        <f>+C51/B51</f>
        <v>0.99997832172535095</v>
      </c>
      <c r="E51" s="81">
        <v>4758116.8499999996</v>
      </c>
      <c r="F51" s="80">
        <f>+E51/C51</f>
        <v>1</v>
      </c>
      <c r="G51" s="39">
        <v>4758116.8499999996</v>
      </c>
      <c r="H51" s="80">
        <f>+G51/E51</f>
        <v>1</v>
      </c>
      <c r="I51" s="82">
        <f>+C51-G51</f>
        <v>0</v>
      </c>
      <c r="J51" s="83">
        <f>+I51/C51</f>
        <v>0</v>
      </c>
      <c r="K51" s="39">
        <f>+E51-G51</f>
        <v>0</v>
      </c>
      <c r="L51" s="28">
        <f>+K51/E51</f>
        <v>0</v>
      </c>
      <c r="M51" s="37"/>
      <c r="N51" s="7"/>
      <c r="O51" s="37"/>
      <c r="P51" s="37"/>
      <c r="Q51" s="90"/>
      <c r="R51" s="90"/>
      <c r="S51" s="90"/>
      <c r="T51" s="90"/>
      <c r="U51" s="90"/>
      <c r="V51" s="90"/>
      <c r="W51" s="90"/>
      <c r="X51" s="37"/>
      <c r="Y51" s="30"/>
    </row>
    <row r="52" spans="1:27" s="84" customFormat="1">
      <c r="A52" s="43" t="s">
        <v>44</v>
      </c>
      <c r="B52" s="44">
        <f>SUM(B51:B51)</f>
        <v>4758220</v>
      </c>
      <c r="C52" s="44">
        <f>SUM(C51:C51)</f>
        <v>4758116.8499999996</v>
      </c>
      <c r="D52" s="86">
        <f>+C52/B52</f>
        <v>0.99997832172535095</v>
      </c>
      <c r="E52" s="44">
        <f>SUM(E51:E51)</f>
        <v>4758116.8499999996</v>
      </c>
      <c r="F52" s="86">
        <f>+E52/C52</f>
        <v>1</v>
      </c>
      <c r="G52" s="44">
        <f>SUM(G51:G51)</f>
        <v>4758116.8499999996</v>
      </c>
      <c r="H52" s="86">
        <f>+G52/E52</f>
        <v>1</v>
      </c>
      <c r="I52" s="88">
        <f>+C52-G52</f>
        <v>0</v>
      </c>
      <c r="J52" s="86">
        <f>+I52/C52</f>
        <v>0</v>
      </c>
      <c r="K52" s="44">
        <f>+E52-G52</f>
        <v>0</v>
      </c>
      <c r="L52" s="45">
        <f>+K52/E52</f>
        <v>0</v>
      </c>
      <c r="M52" s="37"/>
      <c r="N52" s="7"/>
      <c r="O52" s="37"/>
      <c r="P52" s="37"/>
      <c r="Q52" s="90"/>
      <c r="R52" s="90"/>
      <c r="S52" s="90"/>
      <c r="T52" s="90"/>
      <c r="U52" s="90"/>
      <c r="V52" s="90"/>
      <c r="W52" s="90"/>
      <c r="X52" s="37"/>
      <c r="Y52" s="90"/>
    </row>
    <row r="53" spans="1:27">
      <c r="A53" s="91"/>
      <c r="B53" s="37"/>
      <c r="C53" s="37"/>
      <c r="D53" s="46"/>
      <c r="E53" s="96"/>
      <c r="F53" s="46"/>
      <c r="G53" s="97"/>
      <c r="H53" s="46"/>
      <c r="I53" s="95"/>
      <c r="J53" s="46"/>
      <c r="K53" s="37"/>
      <c r="L53" s="65"/>
      <c r="M53" s="37"/>
      <c r="N53" s="7"/>
      <c r="O53" s="37"/>
      <c r="P53" s="37"/>
      <c r="Q53" s="90"/>
      <c r="R53" s="90"/>
      <c r="S53" s="90"/>
      <c r="T53" s="90"/>
      <c r="U53" s="90"/>
      <c r="V53" s="90"/>
      <c r="W53" s="90"/>
      <c r="X53" s="37"/>
      <c r="Y53" s="30"/>
    </row>
    <row r="54" spans="1:27">
      <c r="A54" s="43" t="s">
        <v>23</v>
      </c>
      <c r="B54" s="51" t="s">
        <v>5</v>
      </c>
      <c r="C54" s="51" t="s">
        <v>27</v>
      </c>
      <c r="D54" s="92" t="s">
        <v>7</v>
      </c>
      <c r="E54" s="51" t="s">
        <v>28</v>
      </c>
      <c r="F54" s="51" t="s">
        <v>7</v>
      </c>
      <c r="G54" s="51" t="s">
        <v>29</v>
      </c>
      <c r="H54" s="51" t="s">
        <v>7</v>
      </c>
      <c r="I54" s="51" t="s">
        <v>30</v>
      </c>
      <c r="J54" s="51" t="s">
        <v>7</v>
      </c>
      <c r="K54" s="93" t="s">
        <v>31</v>
      </c>
      <c r="L54" s="94" t="s">
        <v>7</v>
      </c>
      <c r="M54" s="37"/>
      <c r="N54" s="7"/>
      <c r="O54" s="37"/>
      <c r="P54" s="37"/>
      <c r="Q54" s="90"/>
      <c r="R54" s="37"/>
      <c r="S54" s="90"/>
      <c r="T54" s="37"/>
      <c r="U54" s="37"/>
      <c r="V54" s="37"/>
      <c r="W54" s="18"/>
      <c r="X54" s="18"/>
      <c r="Y54" s="18"/>
    </row>
    <row r="55" spans="1:27">
      <c r="A55" s="48" t="s">
        <v>45</v>
      </c>
      <c r="B55" s="39">
        <v>72436780</v>
      </c>
      <c r="C55" s="6">
        <v>72432728.040000007</v>
      </c>
      <c r="D55" s="80">
        <f>+C55/B55</f>
        <v>0.99994406211871933</v>
      </c>
      <c r="E55" s="81">
        <v>72387503.040000007</v>
      </c>
      <c r="F55" s="80">
        <f>+E55/C55</f>
        <v>0.99937562754815712</v>
      </c>
      <c r="G55" s="39">
        <v>72363878.439999998</v>
      </c>
      <c r="H55" s="80">
        <f>+G55/E55</f>
        <v>0.99967363703667256</v>
      </c>
      <c r="I55" s="82">
        <f>+C55-G55</f>
        <v>68849.600000008941</v>
      </c>
      <c r="J55" s="83">
        <f>+I55/C55</f>
        <v>9.5053164312667703E-4</v>
      </c>
      <c r="K55" s="39">
        <f>+E55-G55</f>
        <v>23624.600000008941</v>
      </c>
      <c r="L55" s="28">
        <f>+K55/E55</f>
        <v>3.2636296332744648E-4</v>
      </c>
      <c r="M55" s="37"/>
      <c r="N55" s="7"/>
      <c r="O55" s="37"/>
      <c r="P55" s="37"/>
      <c r="Q55" s="90"/>
      <c r="R55" s="90"/>
      <c r="S55" s="90"/>
      <c r="T55" s="90"/>
      <c r="U55" s="90"/>
      <c r="V55" s="90"/>
      <c r="W55" s="90"/>
      <c r="X55" s="37"/>
      <c r="Y55" s="30"/>
    </row>
    <row r="56" spans="1:27">
      <c r="A56" s="48" t="s">
        <v>46</v>
      </c>
      <c r="B56" s="39">
        <v>946116</v>
      </c>
      <c r="C56" s="6">
        <v>946042.2</v>
      </c>
      <c r="D56" s="80">
        <f>+C56/B56</f>
        <v>0.99992199687987515</v>
      </c>
      <c r="E56" s="81">
        <v>946042.2</v>
      </c>
      <c r="F56" s="80">
        <f>+E56/C56</f>
        <v>1</v>
      </c>
      <c r="G56" s="39">
        <v>946042.2</v>
      </c>
      <c r="H56" s="80">
        <f>+G56/E56</f>
        <v>1</v>
      </c>
      <c r="I56" s="82">
        <f>+C56-G56</f>
        <v>0</v>
      </c>
      <c r="J56" s="83">
        <f>+I56/C56</f>
        <v>0</v>
      </c>
      <c r="K56" s="39">
        <f>+E56-G56</f>
        <v>0</v>
      </c>
      <c r="L56" s="28">
        <f>+K56/E56</f>
        <v>0</v>
      </c>
      <c r="M56" s="37"/>
      <c r="N56" s="7"/>
      <c r="O56" s="37"/>
      <c r="P56" s="37"/>
      <c r="Q56" s="90"/>
      <c r="R56" s="90"/>
      <c r="S56" s="90"/>
      <c r="T56" s="90"/>
      <c r="U56" s="90"/>
      <c r="V56" s="90"/>
      <c r="W56" s="90"/>
      <c r="X56" s="37"/>
      <c r="Y56" s="30"/>
    </row>
    <row r="57" spans="1:27" s="84" customFormat="1">
      <c r="A57" s="43" t="s">
        <v>47</v>
      </c>
      <c r="B57" s="44">
        <f>SUM(B55:B56)</f>
        <v>73382896</v>
      </c>
      <c r="C57" s="44">
        <f>SUM(C55:C56)</f>
        <v>73378770.24000001</v>
      </c>
      <c r="D57" s="86">
        <f>+C57/B57</f>
        <v>0.99994377763450504</v>
      </c>
      <c r="E57" s="44">
        <f>SUM(E55:E56)</f>
        <v>73333545.24000001</v>
      </c>
      <c r="F57" s="86">
        <f>+E57/C57</f>
        <v>0.99938367732448929</v>
      </c>
      <c r="G57" s="44">
        <f>SUM(G55:G56)</f>
        <v>73309920.640000001</v>
      </c>
      <c r="H57" s="86">
        <f>+G57/E57</f>
        <v>0.99967784729454046</v>
      </c>
      <c r="I57" s="88">
        <f>+C57-G57</f>
        <v>68849.600000008941</v>
      </c>
      <c r="J57" s="86">
        <f>+I57/C57</f>
        <v>9.3827683095291036E-4</v>
      </c>
      <c r="K57" s="44">
        <f>+E57-G57</f>
        <v>23624.600000008941</v>
      </c>
      <c r="L57" s="45">
        <f>+K57/E57</f>
        <v>3.221527054595859E-4</v>
      </c>
      <c r="M57" s="37"/>
      <c r="N57" s="7"/>
      <c r="O57" s="37"/>
      <c r="P57" s="37"/>
      <c r="Q57" s="90"/>
      <c r="R57" s="90"/>
      <c r="S57" s="90"/>
      <c r="T57" s="90"/>
      <c r="U57" s="90"/>
      <c r="V57" s="90"/>
      <c r="W57" s="90"/>
      <c r="X57" s="37"/>
      <c r="Y57" s="90"/>
    </row>
    <row r="58" spans="1:27" s="100" customFormat="1" ht="15" thickBot="1">
      <c r="A58" s="69" t="s">
        <v>48</v>
      </c>
      <c r="B58" s="98">
        <f>+B57+B52+B48+B41</f>
        <v>2062870810</v>
      </c>
      <c r="C58" s="98">
        <f>+C57+C52+C48+C41</f>
        <v>1878143735.8199999</v>
      </c>
      <c r="D58" s="99">
        <f>+C58/B58</f>
        <v>0.91045145760727497</v>
      </c>
      <c r="E58" s="98">
        <f>+E57+E52+E48+E41</f>
        <v>1832206959.7999997</v>
      </c>
      <c r="F58" s="99">
        <f>+E58/C58</f>
        <v>0.97554139486563618</v>
      </c>
      <c r="G58" s="98">
        <f>+G57+G52+G48+G41</f>
        <v>1701452438.6299999</v>
      </c>
      <c r="H58" s="99">
        <f>+G58/E58</f>
        <v>0.92863550677469708</v>
      </c>
      <c r="I58" s="98">
        <f>+I57+I52+I48+I41</f>
        <v>176691297.19</v>
      </c>
      <c r="J58" s="99">
        <f>+I58/C58</f>
        <v>9.4077622399254948E-2</v>
      </c>
      <c r="K58" s="98">
        <f>+K57+K52+K48+K41</f>
        <v>130754521.16999985</v>
      </c>
      <c r="L58" s="71">
        <f>+K58/E58</f>
        <v>7.1364493225302875E-2</v>
      </c>
      <c r="M58" s="6"/>
      <c r="N58" s="17"/>
      <c r="O58" s="16"/>
      <c r="P58" s="16"/>
      <c r="Q58" s="16"/>
      <c r="R58" s="16"/>
      <c r="S58" s="16"/>
      <c r="T58" s="18"/>
      <c r="U58" s="18"/>
      <c r="V58" s="18"/>
      <c r="W58" s="18"/>
      <c r="X58" s="18"/>
      <c r="Y58" s="18"/>
    </row>
    <row r="59" spans="1:27" ht="15" thickBot="1">
      <c r="A59" s="1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6"/>
      <c r="P59" s="17"/>
      <c r="Q59" s="16"/>
      <c r="R59" s="16"/>
      <c r="S59" s="16"/>
      <c r="T59" s="16"/>
      <c r="U59" s="16"/>
      <c r="V59" s="18"/>
      <c r="W59" s="18"/>
      <c r="X59" s="18"/>
      <c r="Y59" s="18"/>
      <c r="Z59" s="18"/>
      <c r="AA59" s="18"/>
    </row>
    <row r="60" spans="1:27" ht="15" thickBot="1">
      <c r="A60" s="101"/>
      <c r="B60" s="102" t="s">
        <v>49</v>
      </c>
      <c r="C60" s="103" t="s">
        <v>50</v>
      </c>
      <c r="D60" s="104"/>
      <c r="E60" s="141"/>
      <c r="F60" s="141"/>
      <c r="G60" s="141"/>
      <c r="H60"/>
      <c r="J60"/>
      <c r="K60" s="142"/>
      <c r="L60" s="142"/>
      <c r="M60" s="105"/>
      <c r="N60" s="106"/>
      <c r="O60" s="105"/>
      <c r="P60" s="105"/>
      <c r="Q60" s="105"/>
      <c r="R60" s="105"/>
      <c r="S60" s="106"/>
      <c r="T60" s="106"/>
      <c r="U60" s="106"/>
      <c r="V60" s="106"/>
      <c r="W60" s="106"/>
      <c r="X60" s="106"/>
      <c r="Y60" s="106"/>
    </row>
    <row r="61" spans="1:27" ht="15.5" thickBot="1">
      <c r="A61" s="107" t="s">
        <v>51</v>
      </c>
      <c r="B61" s="108" t="s">
        <v>5</v>
      </c>
      <c r="C61" s="108" t="s">
        <v>52</v>
      </c>
      <c r="D61" s="109" t="s">
        <v>7</v>
      </c>
      <c r="E61" s="143"/>
      <c r="F61" s="143"/>
      <c r="G61" s="143"/>
      <c r="H61" s="110"/>
      <c r="I61" s="110"/>
      <c r="J61" s="110"/>
      <c r="K61" s="144"/>
      <c r="L61" s="144"/>
      <c r="M61" s="6"/>
      <c r="N61" s="17"/>
      <c r="O61" s="111"/>
      <c r="P61" s="6"/>
      <c r="Q61" s="6"/>
      <c r="R61" s="6"/>
      <c r="S61" s="18"/>
      <c r="T61" s="18"/>
      <c r="U61" s="18"/>
      <c r="V61" s="18"/>
      <c r="W61" s="18"/>
      <c r="X61" s="18"/>
      <c r="Y61" s="18"/>
    </row>
    <row r="62" spans="1:27">
      <c r="A62" s="112"/>
      <c r="B62" s="41"/>
      <c r="C62" s="41"/>
      <c r="D62" s="113"/>
      <c r="E62" s="114"/>
      <c r="F62" s="115"/>
      <c r="G62" s="115"/>
      <c r="H62" s="116"/>
      <c r="I62" s="116"/>
      <c r="J62" s="116"/>
      <c r="K62" s="116"/>
      <c r="L62" s="116"/>
      <c r="M62" s="6"/>
      <c r="N62" s="18"/>
      <c r="O62" s="33"/>
      <c r="P62" s="6"/>
      <c r="Q62" s="6"/>
      <c r="R62" s="6"/>
      <c r="S62" s="18"/>
      <c r="T62" s="18"/>
      <c r="U62" s="18"/>
      <c r="V62" s="18"/>
      <c r="W62" s="18"/>
      <c r="X62" s="18"/>
      <c r="Y62" s="18"/>
    </row>
    <row r="63" spans="1:27">
      <c r="A63" s="43" t="s">
        <v>53</v>
      </c>
      <c r="B63" s="44">
        <f>+B32</f>
        <v>2062870810</v>
      </c>
      <c r="C63" s="44">
        <f>+C32</f>
        <v>1867567418.9300001</v>
      </c>
      <c r="D63" s="45">
        <f>+C63/B63</f>
        <v>0.90532446815222523</v>
      </c>
      <c r="E63" s="114"/>
      <c r="F63" s="115"/>
      <c r="G63" s="115"/>
      <c r="H63" s="110"/>
      <c r="I63" s="117"/>
      <c r="J63" s="117"/>
      <c r="K63" s="117"/>
      <c r="L63" s="117"/>
      <c r="M63" s="6"/>
      <c r="N63" s="18"/>
      <c r="O63" s="33"/>
      <c r="P63" s="6"/>
      <c r="Q63" s="6"/>
      <c r="R63" s="6"/>
      <c r="S63" s="18"/>
      <c r="T63" s="18"/>
      <c r="U63" s="18"/>
      <c r="V63" s="18"/>
      <c r="W63" s="18"/>
      <c r="X63" s="18"/>
      <c r="Y63" s="18"/>
    </row>
    <row r="64" spans="1:27" ht="15" thickBot="1">
      <c r="A64" s="55" t="s">
        <v>54</v>
      </c>
      <c r="B64" s="56">
        <f>+B58</f>
        <v>2062870810</v>
      </c>
      <c r="C64" s="56">
        <f>+C58</f>
        <v>1878143735.8199999</v>
      </c>
      <c r="D64" s="118">
        <f>+C64/B64</f>
        <v>0.91045145760727497</v>
      </c>
      <c r="F64"/>
      <c r="H64" s="110"/>
      <c r="I64" s="110"/>
      <c r="J64" s="110"/>
      <c r="K64" s="110"/>
      <c r="L64" s="110"/>
      <c r="M64" s="37"/>
      <c r="N64" s="18"/>
      <c r="O64" s="6"/>
      <c r="P64" s="6"/>
      <c r="Q64" s="6"/>
      <c r="R64" s="6"/>
      <c r="S64" s="18"/>
      <c r="T64" s="18"/>
      <c r="U64" s="18"/>
      <c r="V64" s="18"/>
      <c r="W64" s="18"/>
      <c r="X64" s="18"/>
      <c r="Y64" s="18"/>
    </row>
    <row r="65" spans="1:19" s="84" customFormat="1" ht="17" thickBot="1">
      <c r="A65" s="119" t="s">
        <v>55</v>
      </c>
      <c r="B65" s="120"/>
      <c r="C65" s="121">
        <f>+C63-C64</f>
        <v>-10576316.889999866</v>
      </c>
      <c r="D65" s="122"/>
      <c r="H65" s="123"/>
      <c r="I65" s="124"/>
      <c r="J65" s="123"/>
      <c r="K65" s="123"/>
      <c r="L65" s="123"/>
      <c r="M65" s="37"/>
      <c r="N65" s="7"/>
      <c r="O65" s="125"/>
      <c r="P65" s="37"/>
      <c r="Q65" s="37"/>
      <c r="R65" s="37"/>
      <c r="S65" s="7"/>
    </row>
    <row r="66" spans="1:19" ht="15" thickBot="1">
      <c r="A66" s="126"/>
      <c r="B66" s="127"/>
      <c r="C66" s="127"/>
      <c r="D66" s="128"/>
      <c r="F66"/>
      <c r="H66" s="110"/>
      <c r="I66" s="123"/>
      <c r="J66" s="123"/>
      <c r="K66" s="123"/>
      <c r="L66" s="123"/>
      <c r="M66" s="37"/>
      <c r="N66" s="129"/>
      <c r="O66" s="130"/>
      <c r="P66" s="105"/>
      <c r="Q66" s="105"/>
      <c r="R66" s="105"/>
      <c r="S66" s="106"/>
    </row>
    <row r="67" spans="1:19">
      <c r="A67" s="131"/>
      <c r="B67" s="132"/>
      <c r="C67" s="132"/>
      <c r="D67" s="133"/>
      <c r="E67" s="134"/>
      <c r="F67" s="133"/>
      <c r="G67" s="135"/>
      <c r="H67" s="136"/>
      <c r="I67" s="137"/>
      <c r="J67" s="20"/>
      <c r="K67" s="16"/>
      <c r="L67" s="17"/>
      <c r="M67" s="37"/>
      <c r="N67" s="138"/>
      <c r="O67" s="31"/>
      <c r="P67" s="6"/>
      <c r="Q67" s="6"/>
      <c r="R67" s="6"/>
      <c r="S67" s="18"/>
    </row>
  </sheetData>
  <sheetProtection sort="0" autoFilter="0"/>
  <mergeCells count="7">
    <mergeCell ref="E61:G61"/>
    <mergeCell ref="K61:L61"/>
    <mergeCell ref="C2:G2"/>
    <mergeCell ref="C4:G4"/>
    <mergeCell ref="C6:G6"/>
    <mergeCell ref="E60:G60"/>
    <mergeCell ref="K60:L60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 ANUAL 2019</vt:lpstr>
      <vt:lpstr>'EJEC ANUAL 2019'!Área_de_impresión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2021-07-02T16:26:05Z</dcterms:created>
  <dcterms:modified xsi:type="dcterms:W3CDTF">2021-07-02T16:26:09Z</dcterms:modified>
</cp:coreProperties>
</file>