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36BD2980-1ABA-4722-BB62-5AF12CC4D975}" xr6:coauthVersionLast="47" xr6:coauthVersionMax="47" xr10:uidLastSave="{00000000-0000-0000-0000-000000000000}"/>
  <bookViews>
    <workbookView xWindow="-120" yWindow="-120" windowWidth="20730" windowHeight="11160" xr2:uid="{A715CB38-5A26-4059-A1F2-E3700AD690F1}"/>
  </bookViews>
  <sheets>
    <sheet name="Coparticipación 2025" sheetId="6" r:id="rId1"/>
    <sheet name="Hoja4" sheetId="5" state="hidden" r:id="rId2"/>
    <sheet name="Hoja1" sheetId="3" state="hidden" r:id="rId3"/>
    <sheet name="Hoj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6" l="1"/>
  <c r="D27" i="6" l="1"/>
  <c r="D25" i="6"/>
  <c r="D23" i="6"/>
  <c r="D21" i="6"/>
  <c r="D19" i="6"/>
  <c r="D17" i="6"/>
  <c r="D15" i="6"/>
  <c r="D13" i="6"/>
  <c r="D11" i="6"/>
  <c r="D9" i="6"/>
  <c r="D7" i="6"/>
  <c r="C28" i="6"/>
  <c r="D28" i="6" l="1"/>
  <c r="D35" i="5"/>
  <c r="D34" i="5"/>
  <c r="D22" i="5"/>
  <c r="D11" i="5"/>
  <c r="C35" i="5"/>
  <c r="C24" i="5"/>
  <c r="C16" i="5"/>
  <c r="D21" i="4" l="1"/>
  <c r="D20" i="4"/>
  <c r="B20" i="4"/>
  <c r="B23" i="3"/>
</calcChain>
</file>

<file path=xl/sharedStrings.xml><?xml version="1.0" encoding="utf-8"?>
<sst xmlns="http://schemas.openxmlformats.org/spreadsheetml/2006/main" count="141" uniqueCount="87">
  <si>
    <t>MES</t>
  </si>
  <si>
    <t>2 Q DICIEMBRE</t>
  </si>
  <si>
    <t>1 Q ENERO</t>
  </si>
  <si>
    <t>2 Q ENERO</t>
  </si>
  <si>
    <t>ACRED.</t>
  </si>
  <si>
    <t>FILTROS</t>
  </si>
  <si>
    <t>DISTRIBUCION DE FONDOS</t>
  </si>
  <si>
    <t>MUNICIPALIDAD / COMUNA:   MUNICIPALIDAD DE VILLA MARIA</t>
  </si>
  <si>
    <t>MES:   01</t>
  </si>
  <si>
    <t>AÑO:   2024</t>
  </si>
  <si>
    <t>QUINCENA:   1° Quincena</t>
  </si>
  <si>
    <t>FECHA DE REPORTE:   27/02/2024</t>
  </si>
  <si>
    <t>Fondo Distribuido</t>
  </si>
  <si>
    <t>Monto Distribuido</t>
  </si>
  <si>
    <t>Fecha de Acreditación</t>
  </si>
  <si>
    <t>COPARTICIPACIÓN</t>
  </si>
  <si>
    <t>24/01/2024</t>
  </si>
  <si>
    <t>FA.SA.MU.</t>
  </si>
  <si>
    <t>26/01/2024</t>
  </si>
  <si>
    <t>COMPENSACIÓN CONSENSO FISCAL 2a</t>
  </si>
  <si>
    <t>25/01/2024</t>
  </si>
  <si>
    <t>09/02/2024</t>
  </si>
  <si>
    <t>FO.DE.M.E.E.P.</t>
  </si>
  <si>
    <t>02/02/2024</t>
  </si>
  <si>
    <t>FO.FIN.DES.</t>
  </si>
  <si>
    <t>14/02/2024</t>
  </si>
  <si>
    <t>15/02/2024</t>
  </si>
  <si>
    <t>BONO DE LA NACIÓN ARGENTINA PARA EL CONSENSO FISCAL</t>
  </si>
  <si>
    <t>27/02/2024</t>
  </si>
  <si>
    <t>26/02/2024</t>
  </si>
  <si>
    <t>28/02/2024</t>
  </si>
  <si>
    <t>QUINCENA:   Mensual</t>
  </si>
  <si>
    <t>Descripción</t>
  </si>
  <si>
    <t>Monto Distribuido 1ra Quincena</t>
  </si>
  <si>
    <t>Fecha de Acreditación 1ra Quincena</t>
  </si>
  <si>
    <t>Monto Distribuido 2da Quincena</t>
  </si>
  <si>
    <t>Fecha de Acreditación 2da Quincena</t>
  </si>
  <si>
    <t>------</t>
  </si>
  <si>
    <t>REC. AZAR-BINGO</t>
  </si>
  <si>
    <t>FASAMU 1Q ENERO</t>
  </si>
  <si>
    <t>FODEMEP ENERO 2024</t>
  </si>
  <si>
    <t>SLOT NOVIEMBRE 23 (LOTERIA CBA)</t>
  </si>
  <si>
    <t>FASAMU 2Q ENERO</t>
  </si>
  <si>
    <t>BONO CONCENSO FISCAL 28/12</t>
  </si>
  <si>
    <t>FASAMU 1Q DIC. 23</t>
  </si>
  <si>
    <t>REC. AZAR SLOT-NOVIEMBRE</t>
  </si>
  <si>
    <t>FODEMEP</t>
  </si>
  <si>
    <t>REC. DE AZAR-BINGO</t>
  </si>
  <si>
    <t>MONTO</t>
  </si>
  <si>
    <t xml:space="preserve">CONCEPTO </t>
  </si>
  <si>
    <t>DIA</t>
  </si>
  <si>
    <t xml:space="preserve">COMPOSICIÓN PARTIDA DE TRANSFERENCIAS CORRIENTES DE LA PROVINCIA </t>
  </si>
  <si>
    <t>1 Q FEBRERO</t>
  </si>
  <si>
    <t>CONSENSO FISCAL</t>
  </si>
  <si>
    <t>SLOT  (LOTERIA CBA)</t>
  </si>
  <si>
    <t>12/13/2024</t>
  </si>
  <si>
    <t>FASAMU 2Q FEBRERO</t>
  </si>
  <si>
    <t>FASAMU 1Q FEBRERO</t>
  </si>
  <si>
    <t>BONO CONSENSO FISCALL</t>
  </si>
  <si>
    <t>FASAMU 1Q MARZO</t>
  </si>
  <si>
    <t>AYUDA TESORO PROVINCIAL (29/02)</t>
  </si>
  <si>
    <t>COMPOSICIÓN PARTIDA DE TRANSFERENCIAS CORRIENTES DE LA NACION</t>
  </si>
  <si>
    <t>OBRA SOCIAL PAMI</t>
  </si>
  <si>
    <t>MENSUAL</t>
  </si>
  <si>
    <t>1 Q MARZO</t>
  </si>
  <si>
    <t>2 Q FEBRERO</t>
  </si>
  <si>
    <t>2 Q MARZO</t>
  </si>
  <si>
    <t>1 Q ABRIL</t>
  </si>
  <si>
    <t>2 Q ABRIL</t>
  </si>
  <si>
    <t>1 Q MAYO</t>
  </si>
  <si>
    <t>2 Q MAYO</t>
  </si>
  <si>
    <t>1 Q JUNIO</t>
  </si>
  <si>
    <t>2 Q JUNIO</t>
  </si>
  <si>
    <t>1 Q JULIO</t>
  </si>
  <si>
    <t>2 Q JULIO</t>
  </si>
  <si>
    <t>1 Q AGOSTO</t>
  </si>
  <si>
    <t>2 Q SEPTIEMBRE</t>
  </si>
  <si>
    <t>2 Q AGOSTO</t>
  </si>
  <si>
    <t>1 Q SEPTIEMBRE</t>
  </si>
  <si>
    <t>1 Q OCTUBRE</t>
  </si>
  <si>
    <t>2 Q OCTUBRE</t>
  </si>
  <si>
    <t>1 Q NOVIEMBRE</t>
  </si>
  <si>
    <t>2 Q NOVIEMBRE</t>
  </si>
  <si>
    <t>COPARTICIPACION 2025</t>
  </si>
  <si>
    <t>MONTO BRUTO POR QUINCENA</t>
  </si>
  <si>
    <t xml:space="preserve">MONTO BRUTO </t>
  </si>
  <si>
    <t>1 Q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</si>
</sst>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d/m/yy;@"/>
    <numFmt numFmtId="165" formatCode="\$\ 0,000.00"/>
    <numFmt numFmtId="166" formatCode="\$\ 0.00"/>
    <numFmt numFmtId="167" formatCode="_ [$$-2C0A]\ * #,##0.00_ ;_ [$$-2C0A]\ * \-#,##0.00_ ;_ [$$-2C0A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A6A5A5"/>
      </patternFill>
    </fill>
    <fill>
      <patternFill patternType="solid">
        <fgColor rgb="FFF8FA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164" fontId="0" fillId="0" borderId="1" xfId="0" applyNumberFormat="1" applyBorder="1"/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0" borderId="0" xfId="0" applyNumberFormat="1" applyFont="1"/>
    <xf numFmtId="4" fontId="4" fillId="0" borderId="0" xfId="0" applyNumberFormat="1" applyFont="1"/>
    <xf numFmtId="165" fontId="6" fillId="5" borderId="1" xfId="0" applyNumberFormat="1" applyFont="1" applyFill="1" applyBorder="1" applyAlignment="1">
      <alignment vertical="center"/>
    </xf>
    <xf numFmtId="0" fontId="0" fillId="0" borderId="2" xfId="0" applyBorder="1"/>
    <xf numFmtId="44" fontId="0" fillId="0" borderId="3" xfId="1" applyFont="1" applyBorder="1"/>
    <xf numFmtId="0" fontId="1" fillId="0" borderId="1" xfId="0" applyFont="1" applyBorder="1"/>
    <xf numFmtId="14" fontId="0" fillId="0" borderId="1" xfId="0" applyNumberFormat="1" applyBorder="1"/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/>
    <xf numFmtId="44" fontId="4" fillId="5" borderId="6" xfId="1" applyFont="1" applyFill="1" applyBorder="1"/>
    <xf numFmtId="14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center"/>
    </xf>
    <xf numFmtId="44" fontId="3" fillId="0" borderId="0" xfId="0" applyNumberFormat="1" applyFont="1"/>
    <xf numFmtId="167" fontId="9" fillId="0" borderId="7" xfId="1" applyNumberFormat="1" applyFont="1" applyFill="1" applyBorder="1" applyAlignment="1">
      <alignment vertical="center"/>
    </xf>
    <xf numFmtId="167" fontId="9" fillId="6" borderId="8" xfId="1" applyNumberFormat="1" applyFont="1" applyFill="1" applyBorder="1" applyAlignment="1">
      <alignment vertical="center"/>
    </xf>
    <xf numFmtId="167" fontId="9" fillId="0" borderId="9" xfId="1" applyNumberFormat="1" applyFont="1" applyFill="1" applyBorder="1" applyAlignment="1">
      <alignment vertical="center"/>
    </xf>
    <xf numFmtId="167" fontId="9" fillId="6" borderId="3" xfId="1" applyNumberFormat="1" applyFont="1" applyFill="1" applyBorder="1" applyAlignment="1">
      <alignment vertical="center"/>
    </xf>
    <xf numFmtId="44" fontId="4" fillId="0" borderId="9" xfId="1" applyFont="1" applyFill="1" applyBorder="1"/>
    <xf numFmtId="44" fontId="4" fillId="2" borderId="8" xfId="1" applyFont="1" applyFill="1" applyBorder="1"/>
    <xf numFmtId="44" fontId="3" fillId="0" borderId="8" xfId="1" applyFont="1" applyBorder="1" applyAlignment="1">
      <alignment horizontal="center" wrapText="1"/>
    </xf>
    <xf numFmtId="44" fontId="4" fillId="0" borderId="9" xfId="0" applyNumberFormat="1" applyFont="1" applyBorder="1"/>
    <xf numFmtId="44" fontId="3" fillId="0" borderId="9" xfId="0" applyNumberFormat="1" applyFont="1" applyBorder="1"/>
    <xf numFmtId="44" fontId="4" fillId="7" borderId="8" xfId="0" applyNumberFormat="1" applyFont="1" applyFill="1" applyBorder="1"/>
    <xf numFmtId="44" fontId="4" fillId="0" borderId="7" xfId="0" applyNumberFormat="1" applyFont="1" applyBorder="1"/>
    <xf numFmtId="44" fontId="4" fillId="0" borderId="7" xfId="1" applyFont="1" applyFill="1" applyBorder="1"/>
    <xf numFmtId="44" fontId="4" fillId="6" borderId="8" xfId="0" applyNumberFormat="1" applyFont="1" applyFill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EDA5D-A73B-4AD1-9515-81D1524318BD}">
  <dimension ref="A1:D28"/>
  <sheetViews>
    <sheetView tabSelected="1" topLeftCell="A13" workbookViewId="0">
      <selection activeCell="D2" sqref="D2"/>
    </sheetView>
  </sheetViews>
  <sheetFormatPr baseColWidth="10" defaultRowHeight="15" x14ac:dyDescent="0.25"/>
  <cols>
    <col min="1" max="1" width="8.7109375" bestFit="1" customWidth="1"/>
    <col min="2" max="2" width="14.42578125" customWidth="1"/>
    <col min="3" max="3" width="20.7109375" style="1" customWidth="1"/>
    <col min="4" max="4" width="22.140625" customWidth="1"/>
  </cols>
  <sheetData>
    <row r="1" spans="1:4" ht="18" thickBot="1" x14ac:dyDescent="0.35">
      <c r="A1" s="42" t="s">
        <v>83</v>
      </c>
      <c r="B1" s="43"/>
      <c r="C1" s="44"/>
    </row>
    <row r="3" spans="1:4" s="23" customFormat="1" ht="41.25" customHeight="1" thickBot="1" x14ac:dyDescent="0.3">
      <c r="A3" s="21" t="s">
        <v>4</v>
      </c>
      <c r="B3" s="22" t="s">
        <v>0</v>
      </c>
      <c r="C3" s="35" t="s">
        <v>84</v>
      </c>
      <c r="D3" s="35" t="s">
        <v>85</v>
      </c>
    </row>
    <row r="4" spans="1:4" x14ac:dyDescent="0.25">
      <c r="A4" s="6">
        <v>45681</v>
      </c>
      <c r="B4" s="2" t="s">
        <v>2</v>
      </c>
      <c r="C4" s="33">
        <v>629396992.83000004</v>
      </c>
      <c r="D4" s="29"/>
    </row>
    <row r="5" spans="1:4" ht="15.75" thickBot="1" x14ac:dyDescent="0.3">
      <c r="A5" s="6">
        <v>45699</v>
      </c>
      <c r="B5" s="2" t="s">
        <v>3</v>
      </c>
      <c r="C5" s="34">
        <v>1176589744.23</v>
      </c>
      <c r="D5" s="30">
        <f>SUM(C4:C5)</f>
        <v>1805986737.0599999</v>
      </c>
    </row>
    <row r="6" spans="1:4" x14ac:dyDescent="0.25">
      <c r="A6" s="6">
        <v>45713</v>
      </c>
      <c r="B6" s="2" t="s">
        <v>52</v>
      </c>
      <c r="C6" s="33">
        <v>663883360.84000003</v>
      </c>
      <c r="D6" s="29"/>
    </row>
    <row r="7" spans="1:4" ht="15.75" thickBot="1" x14ac:dyDescent="0.3">
      <c r="A7" s="6">
        <v>45729</v>
      </c>
      <c r="B7" s="2" t="s">
        <v>65</v>
      </c>
      <c r="C7" s="34">
        <v>1180400502.04</v>
      </c>
      <c r="D7" s="30">
        <f>SUM(C6:C7)</f>
        <v>1844283862.8800001</v>
      </c>
    </row>
    <row r="8" spans="1:4" x14ac:dyDescent="0.25">
      <c r="A8" s="6">
        <v>45742</v>
      </c>
      <c r="B8" s="2" t="s">
        <v>64</v>
      </c>
      <c r="C8" s="33">
        <v>533623693.83999997</v>
      </c>
      <c r="D8" s="29"/>
    </row>
    <row r="9" spans="1:4" ht="15.75" thickBot="1" x14ac:dyDescent="0.3">
      <c r="A9" s="6">
        <v>45757</v>
      </c>
      <c r="B9" s="2" t="s">
        <v>66</v>
      </c>
      <c r="C9" s="34">
        <v>1057880865.9400001</v>
      </c>
      <c r="D9" s="30">
        <f>SUM(C8:C9)</f>
        <v>1591504559.78</v>
      </c>
    </row>
    <row r="10" spans="1:4" x14ac:dyDescent="0.25">
      <c r="A10" s="6">
        <v>45775</v>
      </c>
      <c r="B10" s="2" t="s">
        <v>67</v>
      </c>
      <c r="C10" s="33">
        <v>478631319.44999999</v>
      </c>
      <c r="D10" s="29"/>
    </row>
    <row r="11" spans="1:4" ht="15.75" thickBot="1" x14ac:dyDescent="0.3">
      <c r="A11" s="6">
        <v>45790</v>
      </c>
      <c r="B11" s="2" t="s">
        <v>68</v>
      </c>
      <c r="C11" s="34">
        <v>1098150190.9000001</v>
      </c>
      <c r="D11" s="30">
        <f>SUM(C10:C11)</f>
        <v>1576781510.3500001</v>
      </c>
    </row>
    <row r="12" spans="1:4" x14ac:dyDescent="0.25">
      <c r="A12" s="6">
        <v>45803</v>
      </c>
      <c r="B12" s="2" t="s">
        <v>69</v>
      </c>
      <c r="C12" s="33">
        <v>520327640.47000003</v>
      </c>
      <c r="D12" s="31"/>
    </row>
    <row r="13" spans="1:4" ht="15.75" thickBot="1" x14ac:dyDescent="0.3">
      <c r="A13" s="6">
        <v>45818</v>
      </c>
      <c r="B13" s="2" t="s">
        <v>70</v>
      </c>
      <c r="C13" s="34">
        <v>1315517931.47</v>
      </c>
      <c r="D13" s="32">
        <f>SUM(C12:C13)</f>
        <v>1835845571.9400001</v>
      </c>
    </row>
    <row r="14" spans="1:4" x14ac:dyDescent="0.25">
      <c r="A14" s="6">
        <v>45471</v>
      </c>
      <c r="B14" s="2" t="s">
        <v>71</v>
      </c>
      <c r="C14" s="33"/>
      <c r="D14" s="29"/>
    </row>
    <row r="15" spans="1:4" ht="15.75" thickBot="1" x14ac:dyDescent="0.3">
      <c r="A15" s="6">
        <v>45485</v>
      </c>
      <c r="B15" s="2" t="s">
        <v>72</v>
      </c>
      <c r="C15" s="34"/>
      <c r="D15" s="30">
        <f>SUM(C14:C15)</f>
        <v>0</v>
      </c>
    </row>
    <row r="16" spans="1:4" x14ac:dyDescent="0.25">
      <c r="A16" s="6">
        <v>45497</v>
      </c>
      <c r="B16" s="2" t="s">
        <v>73</v>
      </c>
      <c r="C16" s="33"/>
      <c r="D16" s="29"/>
    </row>
    <row r="17" spans="1:4" ht="15.75" thickBot="1" x14ac:dyDescent="0.3">
      <c r="A17" s="6">
        <v>45513</v>
      </c>
      <c r="B17" s="2" t="s">
        <v>74</v>
      </c>
      <c r="C17" s="34"/>
      <c r="D17" s="30">
        <f>SUM(C16:C17)</f>
        <v>0</v>
      </c>
    </row>
    <row r="18" spans="1:4" x14ac:dyDescent="0.25">
      <c r="A18" s="6">
        <v>45530</v>
      </c>
      <c r="B18" s="2" t="s">
        <v>75</v>
      </c>
      <c r="C18" s="33"/>
      <c r="D18" s="36"/>
    </row>
    <row r="19" spans="1:4" ht="15.75" thickBot="1" x14ac:dyDescent="0.3">
      <c r="A19" s="6">
        <v>45545</v>
      </c>
      <c r="B19" s="2" t="s">
        <v>77</v>
      </c>
      <c r="C19" s="34"/>
      <c r="D19" s="38">
        <f>SUM(C18:C19)</f>
        <v>0</v>
      </c>
    </row>
    <row r="20" spans="1:4" x14ac:dyDescent="0.25">
      <c r="A20" s="6">
        <v>45559</v>
      </c>
      <c r="B20" s="2" t="s">
        <v>78</v>
      </c>
      <c r="C20" s="40"/>
      <c r="D20" s="39"/>
    </row>
    <row r="21" spans="1:4" ht="15.75" thickBot="1" x14ac:dyDescent="0.3">
      <c r="A21" s="6">
        <v>45574</v>
      </c>
      <c r="B21" s="2" t="s">
        <v>76</v>
      </c>
      <c r="C21" s="34"/>
      <c r="D21" s="41">
        <f>SUM(C20:C21)</f>
        <v>0</v>
      </c>
    </row>
    <row r="22" spans="1:4" x14ac:dyDescent="0.25">
      <c r="A22" s="6">
        <v>45589</v>
      </c>
      <c r="B22" s="2" t="s">
        <v>79</v>
      </c>
      <c r="C22" s="40"/>
      <c r="D22" s="39"/>
    </row>
    <row r="23" spans="1:4" ht="15.75" thickBot="1" x14ac:dyDescent="0.3">
      <c r="A23" s="6">
        <v>45607</v>
      </c>
      <c r="B23" s="2" t="s">
        <v>80</v>
      </c>
      <c r="C23" s="34"/>
      <c r="D23" s="41">
        <f>SUM(C22:C23)</f>
        <v>0</v>
      </c>
    </row>
    <row r="24" spans="1:4" x14ac:dyDescent="0.25">
      <c r="A24" s="6">
        <v>45623</v>
      </c>
      <c r="B24" s="2" t="s">
        <v>81</v>
      </c>
      <c r="C24" s="33"/>
      <c r="D24" s="36"/>
    </row>
    <row r="25" spans="1:4" ht="15.75" thickBot="1" x14ac:dyDescent="0.3">
      <c r="A25" s="6">
        <v>45636</v>
      </c>
      <c r="B25" s="2" t="s">
        <v>82</v>
      </c>
      <c r="C25" s="34"/>
      <c r="D25" s="41">
        <f>SUM(C24:C25)</f>
        <v>0</v>
      </c>
    </row>
    <row r="26" spans="1:4" x14ac:dyDescent="0.25">
      <c r="A26" s="6">
        <v>45649</v>
      </c>
      <c r="B26" s="2" t="s">
        <v>86</v>
      </c>
      <c r="C26" s="33"/>
      <c r="D26" s="36"/>
    </row>
    <row r="27" spans="1:4" ht="15.75" thickBot="1" x14ac:dyDescent="0.3">
      <c r="A27" s="6">
        <v>45656</v>
      </c>
      <c r="B27" s="2" t="s">
        <v>1</v>
      </c>
      <c r="C27" s="34"/>
      <c r="D27" s="38">
        <f>SUM(C26:C27)</f>
        <v>0</v>
      </c>
    </row>
    <row r="28" spans="1:4" ht="15.75" customHeight="1" x14ac:dyDescent="0.25">
      <c r="A28" s="6"/>
      <c r="B28" s="2"/>
      <c r="C28" s="37">
        <f>SUM(C4:C27)</f>
        <v>8654402242.0100002</v>
      </c>
      <c r="D28" s="37">
        <f>SUM(D4:D27)</f>
        <v>8654402242.0100002</v>
      </c>
    </row>
  </sheetData>
  <mergeCells count="1">
    <mergeCell ref="A1:C1"/>
  </mergeCells>
  <phoneticPr fontId="2" type="noConversion"/>
  <pageMargins left="0.25" right="0.25" top="0.75" bottom="0.75" header="0.3" footer="0.3"/>
  <pageSetup paperSize="9" orientation="landscape" horizontalDpi="0" verticalDpi="0" r:id="rId1"/>
  <ignoredErrors>
    <ignoredError sqref="D7 D9 D13 D15 D17 D21 D23 D25 D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DED03-5F08-480A-BDFC-18FC449E8B2A}">
  <dimension ref="A1:F42"/>
  <sheetViews>
    <sheetView workbookViewId="0">
      <selection activeCell="A30" sqref="A30"/>
    </sheetView>
  </sheetViews>
  <sheetFormatPr baseColWidth="10" defaultRowHeight="15" x14ac:dyDescent="0.25"/>
  <cols>
    <col min="2" max="2" width="35.7109375" customWidth="1"/>
    <col min="3" max="3" width="16.5703125" style="1" customWidth="1"/>
    <col min="4" max="4" width="19.7109375" customWidth="1"/>
  </cols>
  <sheetData>
    <row r="1" spans="1:6" x14ac:dyDescent="0.25">
      <c r="A1" s="45" t="s">
        <v>51</v>
      </c>
      <c r="B1" s="45"/>
      <c r="C1" s="45"/>
      <c r="D1" s="45"/>
      <c r="E1" s="45"/>
      <c r="F1" s="45"/>
    </row>
    <row r="3" spans="1:6" x14ac:dyDescent="0.25">
      <c r="A3" s="4" t="s">
        <v>50</v>
      </c>
      <c r="B3" s="4" t="s">
        <v>49</v>
      </c>
      <c r="C3" s="5" t="s">
        <v>48</v>
      </c>
      <c r="D3" s="27" t="s">
        <v>63</v>
      </c>
    </row>
    <row r="4" spans="1:6" x14ac:dyDescent="0.25">
      <c r="A4" s="20">
        <v>45295</v>
      </c>
      <c r="B4" s="19" t="s">
        <v>47</v>
      </c>
      <c r="C4" s="3">
        <v>101991.5</v>
      </c>
    </row>
    <row r="5" spans="1:6" x14ac:dyDescent="0.25">
      <c r="A5" s="20">
        <v>45300</v>
      </c>
      <c r="B5" s="19" t="s">
        <v>46</v>
      </c>
      <c r="C5" s="3">
        <v>10528000.75</v>
      </c>
    </row>
    <row r="6" spans="1:6" x14ac:dyDescent="0.25">
      <c r="A6" s="20">
        <v>45303</v>
      </c>
      <c r="B6" s="2"/>
      <c r="C6" s="3">
        <v>1998721.58</v>
      </c>
    </row>
    <row r="7" spans="1:6" x14ac:dyDescent="0.25">
      <c r="A7" s="20">
        <v>45308</v>
      </c>
      <c r="B7" s="19" t="s">
        <v>45</v>
      </c>
      <c r="C7" s="3">
        <v>5387600.6900000004</v>
      </c>
    </row>
    <row r="8" spans="1:6" x14ac:dyDescent="0.25">
      <c r="A8" s="20">
        <v>45308</v>
      </c>
      <c r="B8" s="19" t="s">
        <v>44</v>
      </c>
      <c r="C8" s="3">
        <v>8552538.0299999993</v>
      </c>
    </row>
    <row r="9" spans="1:6" x14ac:dyDescent="0.25">
      <c r="A9" s="20">
        <v>45308</v>
      </c>
      <c r="B9" s="19" t="s">
        <v>43</v>
      </c>
      <c r="C9" s="3">
        <v>473183.81</v>
      </c>
    </row>
    <row r="10" spans="1:6" x14ac:dyDescent="0.25">
      <c r="A10" s="20">
        <v>45310</v>
      </c>
      <c r="B10" s="19" t="s">
        <v>38</v>
      </c>
      <c r="C10" s="3">
        <v>138266.5</v>
      </c>
    </row>
    <row r="11" spans="1:6" x14ac:dyDescent="0.25">
      <c r="A11" s="20">
        <v>45317</v>
      </c>
      <c r="B11" s="19" t="s">
        <v>38</v>
      </c>
      <c r="C11" s="3">
        <v>108387</v>
      </c>
      <c r="D11" s="28">
        <f>SUM(C4:C11)</f>
        <v>27288689.859999996</v>
      </c>
    </row>
    <row r="12" spans="1:6" x14ac:dyDescent="0.25">
      <c r="A12" s="20">
        <v>45323</v>
      </c>
      <c r="B12" s="19" t="s">
        <v>43</v>
      </c>
      <c r="C12" s="3">
        <v>473183.81</v>
      </c>
    </row>
    <row r="13" spans="1:6" x14ac:dyDescent="0.25">
      <c r="A13" s="20">
        <v>45323</v>
      </c>
      <c r="B13" s="19" t="s">
        <v>42</v>
      </c>
      <c r="C13" s="3">
        <v>10677742.27</v>
      </c>
    </row>
    <row r="14" spans="1:6" x14ac:dyDescent="0.25">
      <c r="A14" s="20">
        <v>45324</v>
      </c>
      <c r="B14" s="19" t="s">
        <v>41</v>
      </c>
      <c r="C14" s="3">
        <v>5805899.3099999996</v>
      </c>
    </row>
    <row r="15" spans="1:6" x14ac:dyDescent="0.25">
      <c r="A15" s="20">
        <v>45327</v>
      </c>
      <c r="B15" s="19" t="s">
        <v>40</v>
      </c>
      <c r="C15" s="3">
        <v>23735891.210000001</v>
      </c>
    </row>
    <row r="16" spans="1:6" x14ac:dyDescent="0.25">
      <c r="A16" s="20">
        <v>45327</v>
      </c>
      <c r="B16" s="19" t="s">
        <v>39</v>
      </c>
      <c r="C16" s="3">
        <f>40577407.24-C15</f>
        <v>16841516.030000001</v>
      </c>
    </row>
    <row r="17" spans="1:4" x14ac:dyDescent="0.25">
      <c r="A17" s="20">
        <v>45336</v>
      </c>
      <c r="B17" s="19" t="s">
        <v>38</v>
      </c>
      <c r="C17" s="3">
        <v>116168</v>
      </c>
    </row>
    <row r="18" spans="1:4" x14ac:dyDescent="0.25">
      <c r="A18" s="20">
        <v>45337</v>
      </c>
      <c r="B18" s="19" t="s">
        <v>38</v>
      </c>
      <c r="C18" s="3">
        <v>194197</v>
      </c>
    </row>
    <row r="19" spans="1:4" x14ac:dyDescent="0.25">
      <c r="A19" s="20">
        <v>45345</v>
      </c>
      <c r="B19" s="19" t="s">
        <v>38</v>
      </c>
      <c r="C19" s="18">
        <v>99200</v>
      </c>
    </row>
    <row r="20" spans="1:4" x14ac:dyDescent="0.25">
      <c r="A20" s="20">
        <v>45349</v>
      </c>
      <c r="B20" s="19" t="s">
        <v>38</v>
      </c>
      <c r="C20" s="3">
        <v>114310</v>
      </c>
    </row>
    <row r="21" spans="1:4" x14ac:dyDescent="0.25">
      <c r="A21" s="20">
        <v>45350</v>
      </c>
      <c r="B21" s="24" t="s">
        <v>53</v>
      </c>
      <c r="C21" s="3">
        <v>1639406</v>
      </c>
    </row>
    <row r="22" spans="1:4" x14ac:dyDescent="0.25">
      <c r="A22" s="20">
        <v>45350</v>
      </c>
      <c r="B22" s="24" t="s">
        <v>57</v>
      </c>
      <c r="C22" s="3">
        <v>9435543.4800000004</v>
      </c>
      <c r="D22" s="28">
        <f>SUM(C12:C22)</f>
        <v>69133057.109999999</v>
      </c>
    </row>
    <row r="23" spans="1:4" x14ac:dyDescent="0.25">
      <c r="A23" s="20">
        <v>45352</v>
      </c>
      <c r="B23" s="24" t="s">
        <v>46</v>
      </c>
      <c r="C23" s="3">
        <v>23735891.210000001</v>
      </c>
    </row>
    <row r="24" spans="1:4" x14ac:dyDescent="0.25">
      <c r="A24" s="20">
        <v>45352</v>
      </c>
      <c r="B24" s="19" t="s">
        <v>38</v>
      </c>
      <c r="C24" s="3">
        <f>23830823.71-C23</f>
        <v>94932.5</v>
      </c>
    </row>
    <row r="25" spans="1:4" x14ac:dyDescent="0.25">
      <c r="A25" s="20">
        <v>45356</v>
      </c>
      <c r="B25" s="19" t="s">
        <v>38</v>
      </c>
      <c r="C25" s="3">
        <v>132407.5</v>
      </c>
    </row>
    <row r="26" spans="1:4" x14ac:dyDescent="0.25">
      <c r="A26" s="20">
        <v>45359</v>
      </c>
      <c r="B26" s="19" t="s">
        <v>38</v>
      </c>
      <c r="C26" s="3">
        <v>148377.5</v>
      </c>
    </row>
    <row r="27" spans="1:4" x14ac:dyDescent="0.25">
      <c r="A27" s="20">
        <v>45362</v>
      </c>
      <c r="B27" s="19" t="s">
        <v>38</v>
      </c>
      <c r="C27" s="3">
        <v>399322.5</v>
      </c>
    </row>
    <row r="28" spans="1:4" x14ac:dyDescent="0.25">
      <c r="A28" s="20">
        <v>45363</v>
      </c>
      <c r="B28" s="19" t="s">
        <v>54</v>
      </c>
      <c r="C28" s="3">
        <v>5949380.9199999999</v>
      </c>
    </row>
    <row r="29" spans="1:4" x14ac:dyDescent="0.25">
      <c r="A29" s="26" t="s">
        <v>55</v>
      </c>
      <c r="B29" s="24" t="s">
        <v>56</v>
      </c>
      <c r="C29" s="3">
        <v>23027688.73</v>
      </c>
    </row>
    <row r="30" spans="1:4" x14ac:dyDescent="0.25">
      <c r="A30" s="20">
        <v>45363</v>
      </c>
      <c r="B30" s="24" t="s">
        <v>58</v>
      </c>
      <c r="C30" s="3">
        <v>473183.81</v>
      </c>
    </row>
    <row r="31" spans="1:4" x14ac:dyDescent="0.25">
      <c r="A31" s="20">
        <v>45364</v>
      </c>
      <c r="B31" s="24" t="s">
        <v>59</v>
      </c>
      <c r="C31" s="3">
        <v>25657032.870000001</v>
      </c>
    </row>
    <row r="32" spans="1:4" x14ac:dyDescent="0.25">
      <c r="A32" s="20">
        <v>45364</v>
      </c>
      <c r="B32" s="24" t="s">
        <v>60</v>
      </c>
      <c r="C32" s="3">
        <v>40000000</v>
      </c>
    </row>
    <row r="33" spans="1:6" x14ac:dyDescent="0.25">
      <c r="A33" s="20"/>
      <c r="B33" s="24"/>
      <c r="C33" s="3"/>
    </row>
    <row r="34" spans="1:6" x14ac:dyDescent="0.25">
      <c r="A34" s="20"/>
      <c r="B34" s="24"/>
      <c r="C34" s="3"/>
      <c r="D34" s="28">
        <f>SUM(C23:C32)</f>
        <v>119618217.54000001</v>
      </c>
    </row>
    <row r="35" spans="1:6" ht="15.75" thickBot="1" x14ac:dyDescent="0.3">
      <c r="A35" s="2"/>
      <c r="B35" s="17"/>
      <c r="C35" s="25">
        <f>SUM(C4:C32)</f>
        <v>216039964.51000002</v>
      </c>
      <c r="D35" s="28">
        <f>SUM(D34,D22,D11)</f>
        <v>216039964.50999999</v>
      </c>
    </row>
    <row r="38" spans="1:6" x14ac:dyDescent="0.25">
      <c r="A38" s="45" t="s">
        <v>61</v>
      </c>
      <c r="B38" s="45"/>
      <c r="C38" s="45"/>
      <c r="D38" s="45"/>
      <c r="E38" s="45"/>
      <c r="F38" s="45"/>
    </row>
    <row r="40" spans="1:6" x14ac:dyDescent="0.25">
      <c r="A40" s="4" t="s">
        <v>50</v>
      </c>
      <c r="B40" s="4" t="s">
        <v>49</v>
      </c>
      <c r="C40" s="5" t="s">
        <v>48</v>
      </c>
    </row>
    <row r="41" spans="1:6" x14ac:dyDescent="0.25">
      <c r="A41" s="20">
        <v>45344</v>
      </c>
      <c r="B41" s="19" t="s">
        <v>62</v>
      </c>
      <c r="C41" s="3">
        <v>14676090.74</v>
      </c>
    </row>
    <row r="42" spans="1:6" x14ac:dyDescent="0.25">
      <c r="A42" s="20"/>
      <c r="B42" s="19"/>
      <c r="C42" s="3"/>
    </row>
  </sheetData>
  <mergeCells count="2">
    <mergeCell ref="A1:F1"/>
    <mergeCell ref="A38:F38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0B50-E8CB-4145-807E-CE46913ABBB1}">
  <dimension ref="A1:C23"/>
  <sheetViews>
    <sheetView topLeftCell="A7" workbookViewId="0">
      <selection activeCell="B17" sqref="B17"/>
    </sheetView>
  </sheetViews>
  <sheetFormatPr baseColWidth="10" defaultRowHeight="15" x14ac:dyDescent="0.25"/>
  <cols>
    <col min="1" max="1" width="75.140625" customWidth="1"/>
    <col min="2" max="2" width="31.140625" customWidth="1"/>
    <col min="3" max="3" width="22.28515625" customWidth="1"/>
  </cols>
  <sheetData>
    <row r="1" spans="1:3" ht="15.75" x14ac:dyDescent="0.25">
      <c r="A1" s="7" t="s">
        <v>5</v>
      </c>
    </row>
    <row r="2" spans="1:3" ht="15.75" x14ac:dyDescent="0.25">
      <c r="A2" s="8" t="s">
        <v>6</v>
      </c>
    </row>
    <row r="3" spans="1:3" ht="15.75" x14ac:dyDescent="0.25">
      <c r="A3" s="8" t="s">
        <v>7</v>
      </c>
    </row>
    <row r="4" spans="1:3" ht="15.75" x14ac:dyDescent="0.25">
      <c r="A4" s="8" t="s">
        <v>8</v>
      </c>
    </row>
    <row r="5" spans="1:3" ht="15.75" x14ac:dyDescent="0.25">
      <c r="A5" s="8" t="s">
        <v>9</v>
      </c>
    </row>
    <row r="6" spans="1:3" ht="15.75" x14ac:dyDescent="0.25">
      <c r="A6" s="8" t="s">
        <v>10</v>
      </c>
    </row>
    <row r="7" spans="1:3" ht="15.75" x14ac:dyDescent="0.25">
      <c r="A7" s="8" t="s">
        <v>11</v>
      </c>
    </row>
    <row r="10" spans="1:3" ht="15.75" x14ac:dyDescent="0.25">
      <c r="A10" s="7" t="s">
        <v>12</v>
      </c>
      <c r="B10" s="7" t="s">
        <v>13</v>
      </c>
      <c r="C10" s="7" t="s">
        <v>14</v>
      </c>
    </row>
    <row r="11" spans="1:3" ht="15.75" x14ac:dyDescent="0.25">
      <c r="A11" s="8" t="s">
        <v>15</v>
      </c>
      <c r="B11" s="9">
        <v>258764320.09</v>
      </c>
      <c r="C11" s="10" t="s">
        <v>16</v>
      </c>
    </row>
    <row r="12" spans="1:3" ht="15.75" x14ac:dyDescent="0.25">
      <c r="A12" s="8" t="s">
        <v>17</v>
      </c>
      <c r="B12" s="16">
        <v>10677742.27</v>
      </c>
      <c r="C12" s="10" t="s">
        <v>18</v>
      </c>
    </row>
    <row r="13" spans="1:3" ht="15.75" x14ac:dyDescent="0.25">
      <c r="A13" s="8" t="s">
        <v>19</v>
      </c>
      <c r="B13" s="9">
        <v>1821562.22</v>
      </c>
      <c r="C13" s="10" t="s">
        <v>20</v>
      </c>
    </row>
    <row r="14" spans="1:3" ht="15.75" x14ac:dyDescent="0.25">
      <c r="A14" s="8" t="s">
        <v>15</v>
      </c>
      <c r="B14" s="9">
        <v>423514069.06</v>
      </c>
      <c r="C14" s="10" t="s">
        <v>21</v>
      </c>
    </row>
    <row r="15" spans="1:3" ht="15.75" x14ac:dyDescent="0.25">
      <c r="A15" s="8" t="s">
        <v>22</v>
      </c>
      <c r="B15" s="16">
        <v>23735891.210000001</v>
      </c>
      <c r="C15" s="10" t="s">
        <v>23</v>
      </c>
    </row>
    <row r="16" spans="1:3" ht="15.75" x14ac:dyDescent="0.25">
      <c r="A16" s="8" t="s">
        <v>24</v>
      </c>
      <c r="B16" s="9">
        <v>110865918.73999999</v>
      </c>
      <c r="C16" s="10" t="s">
        <v>25</v>
      </c>
    </row>
    <row r="17" spans="1:3" ht="15.75" x14ac:dyDescent="0.25">
      <c r="A17" s="8" t="s">
        <v>17</v>
      </c>
      <c r="B17" s="9">
        <v>23027668.73</v>
      </c>
      <c r="C17" s="10" t="s">
        <v>26</v>
      </c>
    </row>
    <row r="18" spans="1:3" ht="15.75" x14ac:dyDescent="0.25">
      <c r="A18" s="8" t="s">
        <v>19</v>
      </c>
      <c r="B18" s="9">
        <v>2185874.66</v>
      </c>
      <c r="C18" s="10" t="s">
        <v>25</v>
      </c>
    </row>
    <row r="19" spans="1:3" ht="15.75" x14ac:dyDescent="0.25">
      <c r="A19" s="8" t="s">
        <v>27</v>
      </c>
      <c r="B19" s="9">
        <v>473183.81</v>
      </c>
      <c r="C19" s="10" t="s">
        <v>28</v>
      </c>
    </row>
    <row r="20" spans="1:3" ht="15.75" x14ac:dyDescent="0.25">
      <c r="A20" s="8" t="s">
        <v>15</v>
      </c>
      <c r="B20" s="9">
        <v>158708443.27000001</v>
      </c>
      <c r="C20" s="10" t="s">
        <v>29</v>
      </c>
    </row>
    <row r="21" spans="1:3" ht="15.75" x14ac:dyDescent="0.25">
      <c r="A21" s="8" t="s">
        <v>17</v>
      </c>
      <c r="B21" s="9">
        <v>9435543.4800000004</v>
      </c>
      <c r="C21" s="10" t="s">
        <v>30</v>
      </c>
    </row>
    <row r="22" spans="1:3" ht="15.75" x14ac:dyDescent="0.25">
      <c r="A22" s="8" t="s">
        <v>19</v>
      </c>
      <c r="B22" s="9">
        <v>1639406</v>
      </c>
      <c r="C22" s="10" t="s">
        <v>28</v>
      </c>
    </row>
    <row r="23" spans="1:3" x14ac:dyDescent="0.25">
      <c r="B23" s="14">
        <f>SUM(B11:B22)</f>
        <v>1024849623.5400001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5C87A-CD79-489D-8502-5AA7EB174176}">
  <dimension ref="A1:E21"/>
  <sheetViews>
    <sheetView topLeftCell="A7" workbookViewId="0">
      <selection activeCell="A23" sqref="A23"/>
    </sheetView>
  </sheetViews>
  <sheetFormatPr baseColWidth="10" defaultRowHeight="15" x14ac:dyDescent="0.25"/>
  <cols>
    <col min="1" max="1" width="52.140625" customWidth="1"/>
    <col min="2" max="2" width="25.28515625" customWidth="1"/>
    <col min="3" max="4" width="18.28515625" customWidth="1"/>
    <col min="5" max="5" width="18.42578125" customWidth="1"/>
  </cols>
  <sheetData>
    <row r="1" spans="1:5" ht="15.75" x14ac:dyDescent="0.25">
      <c r="A1" s="7" t="s">
        <v>5</v>
      </c>
    </row>
    <row r="2" spans="1:5" ht="15.75" x14ac:dyDescent="0.25">
      <c r="A2" s="8" t="s">
        <v>6</v>
      </c>
    </row>
    <row r="3" spans="1:5" ht="15.75" x14ac:dyDescent="0.25">
      <c r="A3" s="8" t="s">
        <v>7</v>
      </c>
    </row>
    <row r="4" spans="1:5" ht="15.75" x14ac:dyDescent="0.25">
      <c r="A4" s="8" t="s">
        <v>8</v>
      </c>
    </row>
    <row r="5" spans="1:5" ht="15.75" x14ac:dyDescent="0.25">
      <c r="A5" s="8" t="s">
        <v>9</v>
      </c>
    </row>
    <row r="6" spans="1:5" ht="15.75" x14ac:dyDescent="0.25">
      <c r="A6" s="8" t="s">
        <v>31</v>
      </c>
    </row>
    <row r="7" spans="1:5" ht="15.75" x14ac:dyDescent="0.25">
      <c r="A7" s="8" t="s">
        <v>11</v>
      </c>
    </row>
    <row r="10" spans="1:5" ht="30.75" customHeight="1" x14ac:dyDescent="0.25">
      <c r="A10" s="12" t="s">
        <v>32</v>
      </c>
      <c r="B10" s="12" t="s">
        <v>33</v>
      </c>
      <c r="C10" s="12" t="s">
        <v>34</v>
      </c>
      <c r="D10" s="12" t="s">
        <v>35</v>
      </c>
      <c r="E10" s="12" t="s">
        <v>36</v>
      </c>
    </row>
    <row r="11" spans="1:5" ht="15.75" x14ac:dyDescent="0.25">
      <c r="A11" s="8" t="s">
        <v>15</v>
      </c>
      <c r="B11" s="9">
        <v>258764320.09</v>
      </c>
      <c r="C11" s="10" t="s">
        <v>16</v>
      </c>
      <c r="D11" s="9">
        <v>423514069.06</v>
      </c>
      <c r="E11" s="10" t="s">
        <v>21</v>
      </c>
    </row>
    <row r="12" spans="1:5" ht="15.75" x14ac:dyDescent="0.25">
      <c r="A12" s="8" t="s">
        <v>22</v>
      </c>
      <c r="B12" s="11">
        <v>0</v>
      </c>
      <c r="C12" s="10" t="s">
        <v>37</v>
      </c>
      <c r="D12" s="9">
        <v>23735891.210000001</v>
      </c>
      <c r="E12" s="10" t="s">
        <v>23</v>
      </c>
    </row>
    <row r="13" spans="1:5" ht="15.75" x14ac:dyDescent="0.25">
      <c r="A13" s="8" t="s">
        <v>24</v>
      </c>
      <c r="B13" s="11">
        <v>0</v>
      </c>
      <c r="C13" s="10" t="s">
        <v>37</v>
      </c>
      <c r="D13" s="9">
        <v>110865918.73999999</v>
      </c>
      <c r="E13" s="10" t="s">
        <v>25</v>
      </c>
    </row>
    <row r="14" spans="1:5" ht="15.75" x14ac:dyDescent="0.25">
      <c r="A14" s="8" t="s">
        <v>17</v>
      </c>
      <c r="B14" s="9">
        <v>10677742.27</v>
      </c>
      <c r="C14" s="10" t="s">
        <v>18</v>
      </c>
      <c r="D14" s="9">
        <v>23027668.73</v>
      </c>
      <c r="E14" s="10" t="s">
        <v>26</v>
      </c>
    </row>
    <row r="15" spans="1:5" ht="15.75" x14ac:dyDescent="0.25">
      <c r="A15" s="8" t="s">
        <v>19</v>
      </c>
      <c r="B15" s="9">
        <v>1821562.22</v>
      </c>
      <c r="C15" s="10" t="s">
        <v>20</v>
      </c>
      <c r="D15" s="9">
        <v>2185874.66</v>
      </c>
      <c r="E15" s="10" t="s">
        <v>25</v>
      </c>
    </row>
    <row r="16" spans="1:5" ht="15.75" x14ac:dyDescent="0.25">
      <c r="A16" s="8" t="s">
        <v>27</v>
      </c>
      <c r="B16" s="11">
        <v>0</v>
      </c>
      <c r="C16" s="10" t="s">
        <v>37</v>
      </c>
      <c r="D16" s="9">
        <v>473183.81</v>
      </c>
      <c r="E16" s="10" t="s">
        <v>28</v>
      </c>
    </row>
    <row r="17" spans="1:5" ht="15.75" x14ac:dyDescent="0.25">
      <c r="A17" s="8" t="s">
        <v>15</v>
      </c>
      <c r="B17" s="9">
        <v>158708443.27000001</v>
      </c>
      <c r="C17" s="10" t="s">
        <v>29</v>
      </c>
      <c r="D17" s="11">
        <v>0</v>
      </c>
      <c r="E17" s="10" t="s">
        <v>37</v>
      </c>
    </row>
    <row r="18" spans="1:5" ht="15.75" x14ac:dyDescent="0.25">
      <c r="A18" s="8" t="s">
        <v>17</v>
      </c>
      <c r="B18" s="9">
        <v>9435543.4800000004</v>
      </c>
      <c r="C18" s="10" t="s">
        <v>30</v>
      </c>
      <c r="D18" s="11">
        <v>0</v>
      </c>
      <c r="E18" s="10" t="s">
        <v>37</v>
      </c>
    </row>
    <row r="19" spans="1:5" ht="15.75" x14ac:dyDescent="0.25">
      <c r="A19" s="8" t="s">
        <v>19</v>
      </c>
      <c r="B19" s="9">
        <v>1639406</v>
      </c>
      <c r="C19" s="10" t="s">
        <v>28</v>
      </c>
      <c r="D19" s="11">
        <v>0</v>
      </c>
      <c r="E19" s="10" t="s">
        <v>37</v>
      </c>
    </row>
    <row r="20" spans="1:5" x14ac:dyDescent="0.25">
      <c r="B20" s="13">
        <f>SUM(B11:B19)</f>
        <v>441047017.33000004</v>
      </c>
      <c r="D20" s="13">
        <f>SUM(D11:D19)</f>
        <v>583802606.20999992</v>
      </c>
    </row>
    <row r="21" spans="1:5" x14ac:dyDescent="0.25">
      <c r="D21" s="15">
        <f>B20+D20</f>
        <v>1024849623.54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Coparticipación 2025</vt:lpstr>
      <vt:lpstr>Hoja4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2025-04-09T13:44:13Z</cp:lastPrinted>
  <dcterms:created xsi:type="dcterms:W3CDTF">2024-02-01T11:00:39Z</dcterms:created>
  <dcterms:modified xsi:type="dcterms:W3CDTF">2025-06-18T12:30:19Z</dcterms:modified>
</cp:coreProperties>
</file>