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MINAL\Desktop\"/>
    </mc:Choice>
  </mc:AlternateContent>
  <xr:revisionPtr revIDLastSave="0" documentId="8_{CDB0249F-03D8-4280-A64D-B9F3C6960075}" xr6:coauthVersionLast="47" xr6:coauthVersionMax="47" xr10:uidLastSave="{00000000-0000-0000-0000-000000000000}"/>
  <bookViews>
    <workbookView xWindow="-120" yWindow="-120" windowWidth="24240" windowHeight="13140" xr2:uid="{2A403F72-C4C8-4EA1-A705-A0D69876F9B7}"/>
  </bookViews>
  <sheets>
    <sheet name="Ejec. 1er Trim." sheetId="1" r:id="rId1"/>
  </sheets>
  <definedNames>
    <definedName name="_xlnm.Print_Area" localSheetId="0">'Ejec. 1er Trim.'!$A$34:$H$58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8" i="1" s="1"/>
  <c r="C57" i="1"/>
  <c r="C58" i="1" s="1"/>
  <c r="B57" i="1"/>
  <c r="B58" i="1" s="1"/>
  <c r="B64" i="1" s="1"/>
  <c r="L56" i="1"/>
  <c r="K56" i="1"/>
  <c r="J56" i="1"/>
  <c r="I56" i="1"/>
  <c r="H56" i="1"/>
  <c r="F56" i="1"/>
  <c r="D56" i="1"/>
  <c r="L55" i="1"/>
  <c r="K55" i="1"/>
  <c r="I55" i="1"/>
  <c r="J55" i="1" s="1"/>
  <c r="H55" i="1"/>
  <c r="F55" i="1"/>
  <c r="E55" i="1"/>
  <c r="E57" i="1" s="1"/>
  <c r="D55" i="1"/>
  <c r="I52" i="1"/>
  <c r="J52" i="1" s="1"/>
  <c r="G52" i="1"/>
  <c r="E52" i="1"/>
  <c r="H52" i="1" s="1"/>
  <c r="D52" i="1"/>
  <c r="C52" i="1"/>
  <c r="B52" i="1"/>
  <c r="L51" i="1"/>
  <c r="K51" i="1"/>
  <c r="J51" i="1"/>
  <c r="I51" i="1"/>
  <c r="H51" i="1"/>
  <c r="F51" i="1"/>
  <c r="E51" i="1"/>
  <c r="D51" i="1"/>
  <c r="G48" i="1"/>
  <c r="C48" i="1"/>
  <c r="D48" i="1" s="1"/>
  <c r="B48" i="1"/>
  <c r="J47" i="1"/>
  <c r="I47" i="1"/>
  <c r="E47" i="1"/>
  <c r="K47" i="1" s="1"/>
  <c r="L47" i="1" s="1"/>
  <c r="D47" i="1"/>
  <c r="J46" i="1"/>
  <c r="I46" i="1"/>
  <c r="E46" i="1"/>
  <c r="K46" i="1" s="1"/>
  <c r="L46" i="1" s="1"/>
  <c r="D46" i="1"/>
  <c r="J45" i="1"/>
  <c r="I45" i="1"/>
  <c r="E45" i="1"/>
  <c r="K45" i="1" s="1"/>
  <c r="L45" i="1" s="1"/>
  <c r="D45" i="1"/>
  <c r="G41" i="1"/>
  <c r="C41" i="1"/>
  <c r="I41" i="1" s="1"/>
  <c r="J41" i="1" s="1"/>
  <c r="B41" i="1"/>
  <c r="J40" i="1"/>
  <c r="I40" i="1"/>
  <c r="E40" i="1"/>
  <c r="H40" i="1" s="1"/>
  <c r="D40" i="1"/>
  <c r="J39" i="1"/>
  <c r="I39" i="1"/>
  <c r="E39" i="1"/>
  <c r="H39" i="1" s="1"/>
  <c r="D39" i="1"/>
  <c r="J38" i="1"/>
  <c r="I38" i="1"/>
  <c r="E38" i="1"/>
  <c r="H38" i="1" s="1"/>
  <c r="D38" i="1"/>
  <c r="J37" i="1"/>
  <c r="I37" i="1"/>
  <c r="E37" i="1"/>
  <c r="E41" i="1" s="1"/>
  <c r="D37" i="1"/>
  <c r="D31" i="1"/>
  <c r="C29" i="1"/>
  <c r="C32" i="1" s="1"/>
  <c r="B29" i="1"/>
  <c r="D28" i="1"/>
  <c r="D27" i="1"/>
  <c r="C24" i="1"/>
  <c r="D24" i="1" s="1"/>
  <c r="B24" i="1"/>
  <c r="D23" i="1"/>
  <c r="D22" i="1"/>
  <c r="C19" i="1"/>
  <c r="D17" i="1"/>
  <c r="D16" i="1"/>
  <c r="D15" i="1"/>
  <c r="C15" i="1"/>
  <c r="B15" i="1"/>
  <c r="D14" i="1"/>
  <c r="D13" i="1"/>
  <c r="C12" i="1"/>
  <c r="B12" i="1"/>
  <c r="B19" i="1" s="1"/>
  <c r="D19" i="1" s="1"/>
  <c r="K57" i="1" l="1"/>
  <c r="F57" i="1"/>
  <c r="K41" i="1"/>
  <c r="L41" i="1" s="1"/>
  <c r="F41" i="1"/>
  <c r="C63" i="1"/>
  <c r="H41" i="1"/>
  <c r="D58" i="1"/>
  <c r="C64" i="1"/>
  <c r="D64" i="1" s="1"/>
  <c r="B32" i="1"/>
  <c r="B63" i="1" s="1"/>
  <c r="B67" i="1" s="1"/>
  <c r="F37" i="1"/>
  <c r="K37" i="1"/>
  <c r="L37" i="1" s="1"/>
  <c r="F38" i="1"/>
  <c r="K38" i="1"/>
  <c r="L38" i="1" s="1"/>
  <c r="F39" i="1"/>
  <c r="K39" i="1"/>
  <c r="L39" i="1" s="1"/>
  <c r="F40" i="1"/>
  <c r="K40" i="1"/>
  <c r="L40" i="1" s="1"/>
  <c r="D41" i="1"/>
  <c r="H45" i="1"/>
  <c r="H46" i="1"/>
  <c r="H47" i="1"/>
  <c r="E48" i="1"/>
  <c r="E58" i="1" s="1"/>
  <c r="I48" i="1"/>
  <c r="J48" i="1" s="1"/>
  <c r="F52" i="1"/>
  <c r="D57" i="1"/>
  <c r="H57" i="1"/>
  <c r="D12" i="1"/>
  <c r="D29" i="1"/>
  <c r="H37" i="1"/>
  <c r="K52" i="1"/>
  <c r="L52" i="1" s="1"/>
  <c r="I57" i="1"/>
  <c r="F45" i="1"/>
  <c r="F46" i="1"/>
  <c r="F47" i="1"/>
  <c r="F58" i="1" l="1"/>
  <c r="H58" i="1"/>
  <c r="D32" i="1"/>
  <c r="J57" i="1"/>
  <c r="I58" i="1"/>
  <c r="J58" i="1" s="1"/>
  <c r="C65" i="1"/>
  <c r="D63" i="1"/>
  <c r="H48" i="1"/>
  <c r="K48" i="1"/>
  <c r="L48" i="1" s="1"/>
  <c r="F48" i="1"/>
  <c r="K58" i="1"/>
  <c r="L58" i="1" s="1"/>
  <c r="L57" i="1"/>
</calcChain>
</file>

<file path=xl/sharedStrings.xml><?xml version="1.0" encoding="utf-8"?>
<sst xmlns="http://schemas.openxmlformats.org/spreadsheetml/2006/main" count="107" uniqueCount="59">
  <si>
    <t>SECRETARÍA DE ECONOMÍA Y MODERNIZACIÓN</t>
  </si>
  <si>
    <t>CONTADURÍA GENERAL</t>
  </si>
  <si>
    <t>Dirección de Presupuesto</t>
  </si>
  <si>
    <t>EJECUCIÓN DEL PRESUPUESTO DE RECURSOS AL 31/03/2023</t>
  </si>
  <si>
    <t>INGRESOS CORRIENTES</t>
  </si>
  <si>
    <t>DEFINITIVO</t>
  </si>
  <si>
    <t>RECAUDADO</t>
  </si>
  <si>
    <t>%</t>
  </si>
  <si>
    <t>DE JURISDICCION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</si>
  <si>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</si>
  <si>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</si>
  <si>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</si>
  <si>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</si>
  <si>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</si>
  <si>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</si>
  <si>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</si>
  <si>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</si>
  <si>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TRASFERENCIAS</t>
  </si>
  <si>
    <t>TOTAL INGRESOS DE CAPITAL</t>
  </si>
  <si>
    <t>FUENTES FINANCIERAS</t>
  </si>
  <si>
    <t>USO DEL CREDITO</t>
  </si>
  <si>
    <t>RECUPERO DE INVERSIONES Y PRESTAMOS</t>
  </si>
  <si>
    <t>TOTAL FUENTES FINANCIERAS</t>
  </si>
  <si>
    <t>NO CLASIFICADOS</t>
  </si>
  <si>
    <t xml:space="preserve">TOTAL DE INGRESOS </t>
  </si>
  <si>
    <t>EJECUCIÓN DEL PRESUPUESTO DE GATOS AL 31/03/2023</t>
  </si>
  <si>
    <t>EROGACIONES CORRIENTES</t>
  </si>
  <si>
    <t>IMPUTADO</t>
  </si>
  <si>
    <t>DEVENGADO</t>
  </si>
  <si>
    <t>PAGADO</t>
  </si>
  <si>
    <t>ADEUDADO</t>
  </si>
  <si>
    <t>EXIGIBLE</t>
  </si>
  <si>
    <t>PERSONAL</t>
  </si>
  <si>
    <t>*</t>
  </si>
  <si>
    <t>BIENES DE CONSUMO</t>
  </si>
  <si>
    <t>SERVICIOS</t>
  </si>
  <si>
    <t xml:space="preserve">TRANSFERENCIAS </t>
  </si>
  <si>
    <t>TOTAL EROGACIONES CORRIENTES</t>
  </si>
  <si>
    <t>* Sueldos pagados pero no impactados por traslado del sistema informatico</t>
  </si>
  <si>
    <t xml:space="preserve"> </t>
  </si>
  <si>
    <t>EROGACIONES DE CAPITAL</t>
  </si>
  <si>
    <t>BIENES DE CAPITAL</t>
  </si>
  <si>
    <t>TRABAJOS PUBLICOS</t>
  </si>
  <si>
    <t>PARTICIP. DE CAPITAL y AC. FINANCIEROS</t>
  </si>
  <si>
    <t>TOTAL EROGACIONES DE CAPITAL</t>
  </si>
  <si>
    <t>AMORTIZACION DE LA DEUDA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</si>
  <si>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</si>
  <si>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</si>
  <si>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</si>
  <si>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</si>
  <si>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</si>
  <si>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</si>
  <si>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Presup. - Autorización p/Gastar</t>
  </si>
  <si>
    <t>Gasto Imputado</t>
  </si>
  <si>
    <t xml:space="preserve">EJECUCIÓN PRESUP. </t>
  </si>
  <si>
    <t>EJECUTADO</t>
  </si>
  <si>
    <t>INGRESOS</t>
  </si>
  <si>
    <t xml:space="preserve">EGRESOS </t>
  </si>
  <si>
    <t xml:space="preserve">Resultado Acumulado - Al 31/03/2023 -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</si>
</sst>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[$$-2C0A]\ #,##0.00;[$$-2C0A]\ \-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i/>
      <u/>
      <sz val="9"/>
      <name val="@Arial Unicode MS"/>
      <family val="2"/>
    </font>
    <font>
      <b/>
      <sz val="11"/>
      <name val="Century Gothic"/>
      <family val="2"/>
    </font>
    <font>
      <sz val="10"/>
      <color theme="1"/>
      <name val="Calibri"/>
      <family val="2"/>
      <scheme val="minor"/>
    </font>
    <font>
      <b/>
      <i/>
      <u val="singleAccounting"/>
      <sz val="10"/>
      <name val="Century Gothic"/>
      <family val="2"/>
    </font>
    <font>
      <b/>
      <i/>
      <sz val="8"/>
      <name val="Century Gothic"/>
      <family val="2"/>
    </font>
    <font>
      <b/>
      <u/>
      <sz val="11"/>
      <color indexed="8"/>
      <name val="Calibri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b/>
      <i/>
      <u/>
      <sz val="9"/>
      <name val="Arial Narrow"/>
      <family val="2"/>
    </font>
    <font>
      <i/>
      <sz val="9"/>
      <name val="Century Gothic"/>
      <family val="2"/>
    </font>
    <font>
      <i/>
      <sz val="8"/>
      <name val="Century Gothic"/>
      <family val="2"/>
    </font>
    <font>
      <b/>
      <i/>
      <u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3" borderId="1" xfId="0" applyFont="1" applyFill="1" applyBorder="1" applyAlignment="1">
      <alignment horizontal="left"/>
    </xf>
    <xf numFmtId="164" fontId="8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7" fillId="2" borderId="4" xfId="0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0" fontId="6" fillId="0" borderId="0" xfId="0" applyNumberFormat="1" applyFont="1"/>
    <xf numFmtId="0" fontId="6" fillId="2" borderId="7" xfId="0" applyFont="1" applyFill="1" applyBorder="1"/>
    <xf numFmtId="164" fontId="6" fillId="2" borderId="0" xfId="0" applyNumberFormat="1" applyFont="1" applyFill="1"/>
    <xf numFmtId="9" fontId="10" fillId="2" borderId="8" xfId="1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9" fontId="10" fillId="2" borderId="0" xfId="1" applyFont="1" applyFill="1" applyBorder="1"/>
    <xf numFmtId="164" fontId="6" fillId="2" borderId="0" xfId="0" applyNumberFormat="1" applyFont="1" applyFill="1" applyAlignment="1">
      <alignment horizontal="center"/>
    </xf>
    <xf numFmtId="0" fontId="10" fillId="2" borderId="7" xfId="0" applyFont="1" applyFill="1" applyBorder="1"/>
    <xf numFmtId="164" fontId="10" fillId="2" borderId="0" xfId="0" applyNumberFormat="1" applyFont="1" applyFill="1"/>
    <xf numFmtId="164" fontId="10" fillId="2" borderId="9" xfId="0" applyNumberFormat="1" applyFont="1" applyFill="1" applyBorder="1"/>
    <xf numFmtId="4" fontId="7" fillId="2" borderId="0" xfId="0" applyNumberFormat="1" applyFont="1" applyFill="1"/>
    <xf numFmtId="164" fontId="7" fillId="0" borderId="0" xfId="0" applyNumberFormat="1" applyFont="1"/>
    <xf numFmtId="10" fontId="7" fillId="0" borderId="0" xfId="0" applyNumberFormat="1" applyFont="1"/>
    <xf numFmtId="10" fontId="0" fillId="0" borderId="0" xfId="0" applyNumberFormat="1"/>
    <xf numFmtId="164" fontId="6" fillId="2" borderId="10" xfId="0" applyNumberFormat="1" applyFont="1" applyFill="1" applyBorder="1"/>
    <xf numFmtId="9" fontId="6" fillId="2" borderId="0" xfId="1" applyFont="1" applyFill="1" applyBorder="1"/>
    <xf numFmtId="0" fontId="7" fillId="2" borderId="11" xfId="0" applyFont="1" applyFill="1" applyBorder="1"/>
    <xf numFmtId="164" fontId="7" fillId="2" borderId="12" xfId="0" applyNumberFormat="1" applyFont="1" applyFill="1" applyBorder="1"/>
    <xf numFmtId="9" fontId="9" fillId="2" borderId="13" xfId="1" applyFont="1" applyFill="1" applyBorder="1" applyAlignment="1">
      <alignment horizontal="center"/>
    </xf>
    <xf numFmtId="164" fontId="7" fillId="2" borderId="0" xfId="0" applyNumberFormat="1" applyFont="1" applyFill="1"/>
    <xf numFmtId="9" fontId="9" fillId="2" borderId="0" xfId="1" applyFont="1" applyFill="1" applyBorder="1" applyAlignment="1">
      <alignment horizontal="center"/>
    </xf>
    <xf numFmtId="164" fontId="9" fillId="2" borderId="0" xfId="1" applyNumberFormat="1" applyFont="1" applyFill="1" applyBorder="1"/>
    <xf numFmtId="0" fontId="6" fillId="2" borderId="14" xfId="0" applyFont="1" applyFill="1" applyBorder="1"/>
    <xf numFmtId="164" fontId="10" fillId="2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6" fillId="2" borderId="9" xfId="0" applyNumberFormat="1" applyFont="1" applyFill="1" applyBorder="1"/>
    <xf numFmtId="164" fontId="6" fillId="2" borderId="16" xfId="0" applyNumberFormat="1" applyFont="1" applyFill="1" applyBorder="1"/>
    <xf numFmtId="164" fontId="6" fillId="2" borderId="0" xfId="1" applyNumberFormat="1" applyFont="1" applyFill="1" applyBorder="1"/>
    <xf numFmtId="0" fontId="7" fillId="2" borderId="17" xfId="0" applyFont="1" applyFill="1" applyBorder="1"/>
    <xf numFmtId="164" fontId="7" fillId="2" borderId="18" xfId="0" applyNumberFormat="1" applyFont="1" applyFill="1" applyBorder="1"/>
    <xf numFmtId="9" fontId="10" fillId="2" borderId="19" xfId="1" applyFont="1" applyFill="1" applyBorder="1" applyAlignment="1">
      <alignment horizontal="center"/>
    </xf>
    <xf numFmtId="0" fontId="6" fillId="2" borderId="20" xfId="0" applyFont="1" applyFill="1" applyBorder="1"/>
    <xf numFmtId="164" fontId="6" fillId="2" borderId="2" xfId="0" applyNumberFormat="1" applyFont="1" applyFill="1" applyBorder="1"/>
    <xf numFmtId="9" fontId="10" fillId="2" borderId="21" xfId="1" applyFont="1" applyFill="1" applyBorder="1" applyAlignment="1">
      <alignment horizontal="center"/>
    </xf>
    <xf numFmtId="0" fontId="7" fillId="2" borderId="22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9" fontId="10" fillId="2" borderId="13" xfId="1" applyFont="1" applyFill="1" applyBorder="1" applyAlignment="1">
      <alignment horizontal="center"/>
    </xf>
    <xf numFmtId="9" fontId="10" fillId="2" borderId="15" xfId="1" applyFont="1" applyFill="1" applyBorder="1" applyAlignment="1">
      <alignment horizontal="center"/>
    </xf>
    <xf numFmtId="164" fontId="10" fillId="2" borderId="0" xfId="1" applyNumberFormat="1" applyFont="1" applyFill="1" applyBorder="1"/>
    <xf numFmtId="164" fontId="7" fillId="2" borderId="0" xfId="1" applyNumberFormat="1" applyFont="1" applyFill="1" applyBorder="1"/>
    <xf numFmtId="9" fontId="9" fillId="2" borderId="0" xfId="1" applyFont="1" applyFill="1" applyBorder="1" applyAlignment="1">
      <alignment horizontal="left"/>
    </xf>
    <xf numFmtId="0" fontId="7" fillId="3" borderId="24" xfId="0" applyFont="1" applyFill="1" applyBorder="1" applyAlignment="1">
      <alignment horizontal="center"/>
    </xf>
    <xf numFmtId="164" fontId="7" fillId="3" borderId="25" xfId="0" applyNumberFormat="1" applyFont="1" applyFill="1" applyBorder="1"/>
    <xf numFmtId="9" fontId="9" fillId="3" borderId="26" xfId="1" applyFont="1" applyFill="1" applyBorder="1" applyAlignment="1">
      <alignment horizontal="center"/>
    </xf>
    <xf numFmtId="164" fontId="11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3" fillId="0" borderId="0" xfId="0" applyFont="1"/>
    <xf numFmtId="0" fontId="7" fillId="0" borderId="4" xfId="0" applyFont="1" applyBorder="1"/>
    <xf numFmtId="164" fontId="7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164" fontId="6" fillId="0" borderId="9" xfId="0" applyNumberFormat="1" applyFont="1" applyBorder="1"/>
    <xf numFmtId="9" fontId="10" fillId="0" borderId="9" xfId="1" applyFont="1" applyFill="1" applyBorder="1" applyAlignment="1">
      <alignment horizontal="center"/>
    </xf>
    <xf numFmtId="165" fontId="6" fillId="0" borderId="9" xfId="1" applyNumberFormat="1" applyFont="1" applyFill="1" applyBorder="1"/>
    <xf numFmtId="164" fontId="6" fillId="0" borderId="9" xfId="1" applyNumberFormat="1" applyFont="1" applyFill="1" applyBorder="1"/>
    <xf numFmtId="9" fontId="10" fillId="0" borderId="27" xfId="1" applyFont="1" applyFill="1" applyBorder="1" applyAlignment="1">
      <alignment horizontal="center"/>
    </xf>
    <xf numFmtId="9" fontId="10" fillId="0" borderId="8" xfId="1" applyFont="1" applyFill="1" applyBorder="1" applyAlignment="1">
      <alignment horizontal="center"/>
    </xf>
    <xf numFmtId="0" fontId="15" fillId="0" borderId="0" xfId="0" applyFont="1"/>
    <xf numFmtId="0" fontId="7" fillId="0" borderId="20" xfId="0" applyFont="1" applyBorder="1"/>
    <xf numFmtId="164" fontId="7" fillId="0" borderId="12" xfId="0" applyNumberFormat="1" applyFont="1" applyBorder="1"/>
    <xf numFmtId="9" fontId="9" fillId="0" borderId="12" xfId="1" applyFont="1" applyFill="1" applyBorder="1" applyAlignment="1">
      <alignment horizontal="center"/>
    </xf>
    <xf numFmtId="165" fontId="7" fillId="0" borderId="12" xfId="1" applyNumberFormat="1" applyFont="1" applyFill="1" applyBorder="1"/>
    <xf numFmtId="164" fontId="7" fillId="0" borderId="12" xfId="1" applyNumberFormat="1" applyFont="1" applyFill="1" applyBorder="1"/>
    <xf numFmtId="9" fontId="9" fillId="0" borderId="13" xfId="1" applyFont="1" applyFill="1" applyBorder="1" applyAlignment="1">
      <alignment horizontal="center"/>
    </xf>
    <xf numFmtId="4" fontId="9" fillId="2" borderId="0" xfId="1" applyNumberFormat="1" applyFont="1" applyFill="1" applyBorder="1"/>
    <xf numFmtId="9" fontId="9" fillId="2" borderId="0" xfId="1" applyFont="1" applyFill="1" applyBorder="1"/>
    <xf numFmtId="9" fontId="10" fillId="0" borderId="0" xfId="1" applyFont="1" applyFill="1" applyBorder="1"/>
    <xf numFmtId="0" fontId="7" fillId="2" borderId="14" xfId="0" applyFont="1" applyFill="1" applyBorder="1"/>
    <xf numFmtId="0" fontId="7" fillId="0" borderId="11" xfId="0" applyFont="1" applyBorder="1"/>
    <xf numFmtId="164" fontId="7" fillId="0" borderId="12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9" fontId="9" fillId="0" borderId="0" xfId="1" applyFont="1" applyFill="1" applyBorder="1"/>
    <xf numFmtId="9" fontId="7" fillId="2" borderId="0" xfId="1" applyFont="1" applyFill="1" applyBorder="1"/>
    <xf numFmtId="164" fontId="7" fillId="3" borderId="25" xfId="0" applyNumberFormat="1" applyFont="1" applyFill="1" applyBorder="1" applyAlignment="1">
      <alignment horizontal="center"/>
    </xf>
    <xf numFmtId="9" fontId="9" fillId="3" borderId="25" xfId="1" applyFont="1" applyFill="1" applyBorder="1" applyAlignment="1">
      <alignment horizontal="center"/>
    </xf>
    <xf numFmtId="0" fontId="16" fillId="0" borderId="0" xfId="0" applyFont="1"/>
    <xf numFmtId="0" fontId="17" fillId="0" borderId="28" xfId="0" applyFont="1" applyBorder="1"/>
    <xf numFmtId="164" fontId="18" fillId="0" borderId="29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center"/>
    </xf>
    <xf numFmtId="164" fontId="19" fillId="0" borderId="30" xfId="0" applyNumberFormat="1" applyFont="1" applyBorder="1"/>
    <xf numFmtId="164" fontId="20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164" fontId="17" fillId="2" borderId="0" xfId="0" applyNumberFormat="1" applyFont="1" applyFill="1"/>
    <xf numFmtId="0" fontId="17" fillId="2" borderId="0" xfId="0" applyFont="1" applyFill="1"/>
    <xf numFmtId="0" fontId="17" fillId="0" borderId="0" xfId="0" applyFont="1"/>
    <xf numFmtId="0" fontId="8" fillId="0" borderId="28" xfId="0" applyFont="1" applyBorder="1" applyAlignment="1">
      <alignment horizontal="left"/>
    </xf>
    <xf numFmtId="164" fontId="7" fillId="0" borderId="29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23" fillId="2" borderId="0" xfId="0" applyFont="1" applyFill="1" applyAlignment="1">
      <alignment horizontal="center"/>
    </xf>
    <xf numFmtId="0" fontId="6" fillId="0" borderId="22" xfId="0" applyFont="1" applyBorder="1"/>
    <xf numFmtId="164" fontId="6" fillId="0" borderId="10" xfId="0" applyNumberFormat="1" applyFont="1" applyBorder="1"/>
    <xf numFmtId="164" fontId="10" fillId="0" borderId="23" xfId="0" applyNumberFormat="1" applyFont="1" applyBorder="1" applyAlignment="1">
      <alignment horizontal="center"/>
    </xf>
    <xf numFmtId="166" fontId="24" fillId="2" borderId="14" xfId="0" applyNumberFormat="1" applyFont="1" applyFill="1" applyBorder="1" applyAlignment="1">
      <alignment vertical="center"/>
    </xf>
    <xf numFmtId="166" fontId="24" fillId="2" borderId="0" xfId="0" applyNumberFormat="1" applyFont="1" applyFill="1" applyAlignment="1">
      <alignment vertical="center"/>
    </xf>
    <xf numFmtId="0" fontId="25" fillId="2" borderId="0" xfId="0" applyFont="1" applyFill="1"/>
    <xf numFmtId="0" fontId="7" fillId="0" borderId="17" xfId="0" applyFont="1" applyBorder="1"/>
    <xf numFmtId="164" fontId="7" fillId="0" borderId="18" xfId="0" applyNumberFormat="1" applyFont="1" applyBorder="1"/>
    <xf numFmtId="9" fontId="9" fillId="0" borderId="8" xfId="1" applyFont="1" applyFill="1" applyBorder="1" applyAlignment="1">
      <alignment horizontal="center"/>
    </xf>
    <xf numFmtId="0" fontId="8" fillId="3" borderId="31" xfId="0" applyFont="1" applyFill="1" applyBorder="1"/>
    <xf numFmtId="164" fontId="8" fillId="3" borderId="32" xfId="0" applyNumberFormat="1" applyFont="1" applyFill="1" applyBorder="1"/>
    <xf numFmtId="164" fontId="26" fillId="3" borderId="32" xfId="0" applyNumberFormat="1" applyFont="1" applyFill="1" applyBorder="1"/>
    <xf numFmtId="164" fontId="27" fillId="3" borderId="33" xfId="0" applyNumberFormat="1" applyFont="1" applyFill="1" applyBorder="1" applyAlignment="1">
      <alignment horizontal="center"/>
    </xf>
    <xf numFmtId="0" fontId="15" fillId="2" borderId="0" xfId="0" applyFont="1" applyFill="1"/>
    <xf numFmtId="0" fontId="28" fillId="2" borderId="0" xfId="0" applyFont="1" applyFill="1"/>
    <xf numFmtId="164" fontId="9" fillId="2" borderId="0" xfId="0" applyNumberFormat="1" applyFont="1" applyFill="1"/>
    <xf numFmtId="0" fontId="29" fillId="0" borderId="34" xfId="0" applyFont="1" applyBorder="1"/>
    <xf numFmtId="164" fontId="29" fillId="0" borderId="35" xfId="0" applyNumberFormat="1" applyFont="1" applyBorder="1"/>
    <xf numFmtId="164" fontId="30" fillId="0" borderId="36" xfId="0" applyNumberFormat="1" applyFont="1" applyBorder="1" applyAlignment="1">
      <alignment horizontal="center"/>
    </xf>
    <xf numFmtId="0" fontId="31" fillId="2" borderId="0" xfId="0" applyFont="1" applyFill="1"/>
    <xf numFmtId="164" fontId="17" fillId="2" borderId="0" xfId="0" applyNumberFormat="1" applyFont="1" applyFill="1" applyAlignment="1">
      <alignment horizontal="center"/>
    </xf>
    <xf numFmtId="0" fontId="32" fillId="2" borderId="0" xfId="0" applyFont="1" applyFill="1"/>
    <xf numFmtId="164" fontId="32" fillId="2" borderId="0" xfId="0" applyNumberFormat="1" applyFont="1" applyFill="1"/>
    <xf numFmtId="164" fontId="33" fillId="2" borderId="0" xfId="0" applyNumberFormat="1" applyFont="1" applyFill="1" applyAlignment="1">
      <alignment horizontal="center"/>
    </xf>
    <xf numFmtId="164" fontId="33" fillId="2" borderId="0" xfId="0" applyNumberFormat="1" applyFont="1" applyFill="1"/>
    <xf numFmtId="0" fontId="2" fillId="2" borderId="0" xfId="0" applyFont="1" applyFill="1"/>
    <xf numFmtId="0" fontId="34" fillId="2" borderId="0" xfId="0" applyFont="1" applyFill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41057-09AA-4729-B820-DF17C590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99F29BF-47FB-434C-A97B-C7D18384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307F25D-F57D-40A9-B335-ED50A1DC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C1DA898-1368-4536-A860-D1798C89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30AE3310-AB35-445F-8684-B89B03E63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EBE55FE-B419-4BAF-A838-8468E238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9132B9A-6A82-48E3-AF5E-04A493F09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F0CAFC63-FEDC-44A4-91A5-67529FA5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C21F921-D989-4031-A3ED-F7998581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68B1A9DE-1850-4816-863A-FF7D5C16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F789B110-57A3-4B2F-BA76-50D70BAC5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BE7FCE18-82CF-47A4-B538-0C65D6C9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278E23C-C5C7-41D6-8E83-510EA1571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70695DB0-4130-4EB6-B84E-7B7AD3D8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523B46C2-9F2E-43FB-9637-68DEA1B10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4B5EB31-F7C7-4BB5-B788-D81929D40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8FE1D9BE-330D-4CD7-BEBB-7B1CA4EB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B45A023D-C8CB-4FE9-B3C2-57970EE1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E811DE35-3F0F-46DA-A26B-D1CC891A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EFBEE5C1-FA20-444A-93A3-0FE93A7F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D8512D64-3165-4AAA-AE52-ACBBA82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8152CC8C-6B6B-4236-9BB9-88BE809A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57636750-9378-4D2E-9D37-D5FCC08A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32575743-B2A1-48BD-BA98-12ED054E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3446949D-63DB-4851-B869-C34A88CF1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535E1D65-4F44-4AB3-966A-D5AD05E5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2A4F3986-C1D8-4498-A3C1-4FDF633E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84C2BB13-F080-48FB-9509-A0D33CACE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1AC8D7BC-2EC3-4B0C-8EB5-AEE4F6BF7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E8804C43-E604-417A-B810-E91B5339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3F05048E-C987-43DD-912C-EED04B6E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6DC63DDE-DC46-44B4-9F15-8DE827FE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73B1B898-3875-4124-B83F-0C19D650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27A7EF48-8F0F-48E4-AEF6-78D5EA31A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B6771A22-B369-40B3-882A-59A7BE75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38100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85A87708-A7B9-49F1-B219-2EE1BE88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28575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9D06351D-F939-4B9B-9753-059DD71F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38100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CD7E7A05-4D2D-4576-A918-DBC08F95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2B9ACB1C-C53D-4C20-A023-4EFB6BC7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C1B3675B-504E-4013-A615-47C3AAA7A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8653FADC-1096-4A03-82B4-4E685195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676DD794-7287-487D-A753-C2040170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96F27EAA-75F2-44B7-AEBC-99BD36FD8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4919D6EC-27A8-4363-BD12-619C564F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D2A86F82-8997-4731-8399-3E69C400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FBD091CF-0278-4B4A-94ED-268FD461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FB5F90B8-1896-4F3E-B03F-9E6DA005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85B5FB26-FA85-4E49-A26E-33086B645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2D0517CB-8772-46C7-9F75-AEA838E7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6288ED61-79CA-4ECB-80CA-DA642DD6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AAB8654A-80F1-481F-919C-01BDAC2E9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90FCAA97-569D-4B17-B2DB-391BFC43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448B6632-6CDA-4E59-AA66-06E4CECF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319FD2C3-64E6-4955-B3AF-5A1DC078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4E26DC9A-9441-4603-81B7-23CE4D4A9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49DBB01C-6449-4C3A-89DD-525DA208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BF73FE9A-FC5C-496D-BA91-E9D463DA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930892AF-3369-479C-A747-BF5CF1FFF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1C0A0964-8C7D-4D65-840C-AD38C4A9F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0524805E-A25D-4B45-A30A-DBFB8751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BD13A780-3A96-40F6-89D8-65E8E4E3D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4FD15754-119D-4562-B24A-244CB3BE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9998D1A7-43CC-4C44-9952-6D945DBA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219071</xdr:colOff>
      <xdr:row>0</xdr:row>
      <xdr:rowOff>0</xdr:rowOff>
    </xdr:from>
    <xdr:to>
      <xdr:col>0</xdr:col>
      <xdr:colOff>1238250</xdr:colOff>
      <xdr:row>5</xdr:row>
      <xdr:rowOff>171450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2C2725C8-6D4D-4A60-B581-E2FB5A72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1" y="0"/>
          <a:ext cx="1019179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172CB843-6689-4D40-BC1E-93AE50AC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3760B166-605E-4421-AE87-591FAC5D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FF0833A6-3D04-4BDB-A88E-D3CBCC571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583B9C7B-B4F8-41E3-96C8-AF5336A0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56BDC92A-FE9F-48E6-B787-5875980F0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4E883BE6-ED2F-4B68-996C-2E7B818A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E9B4259C-4078-492E-BE9A-4C25E27F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60F9F827-C512-4B5D-9832-7A66DB113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D52D29EB-D63C-4734-98E2-56EE6CA1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52D99BD1-2C88-476F-A2A4-E5394FD8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9F6D474A-52DC-430C-9B6C-A4BCBF04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0F0A5641-B5A4-4DF9-8CE5-451A7CB7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BF898D8E-55F0-47DE-9880-0C57713A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414CD5DF-63B3-4B18-AC7E-EC6508FF3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85A010A4-500D-407F-B182-48D2900E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F6E0DB2E-613F-4712-BBB4-AACBCD1F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5EB83C97-5EE5-421E-B218-D60102FC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E12C69F2-796E-4780-8840-7991803A0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F2970A8C-8EC2-49BC-AD1B-777F26FB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944158A7-9ABC-4F27-9713-62B74714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5BCEE2A7-7487-4011-9A7D-2D0BA380E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E6798A36-D944-4CEA-9BA7-2909897E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1D4722B5-B954-49BB-BA63-A8404098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ABC3F11D-B72F-4363-85A2-22E3910E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96B24E4A-3708-4C35-A3E9-1FC942E6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B4727B63-FE5C-475F-9328-85140293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E4A29834-C4AB-419B-93CD-E3D06DEE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6EAF1940-76C7-4ECA-86FB-05FE6506E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466D717C-74C5-45E0-AC8A-790B29B6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53110411-F9E2-4C53-953A-754767521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9CCAF950-4C98-4F2C-8D90-186AF4605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1249D2FA-5E82-4CA3-A290-B49E938F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BC77A5A0-15D3-4AF9-BBF3-73648FF97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1A6C160E-94D1-4110-8B48-52C119305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F6415991-1C7A-4D8A-B318-FA46D04B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1AF09602-D570-41F5-89C1-063D0460A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1B38349A-6978-4CBB-9F9B-E05160FC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D46B0862-0829-4D23-8380-614A8BC2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774D1AC0-08AE-4DDA-BCCE-9BE592212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5BBBDFDE-32A9-46C1-8815-0DE5D7EC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D18ABD78-8D64-4C3E-8747-185E72354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EBBB16D-0AB0-4EE4-B980-1B1EA3A1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454CD59A-237E-4531-B086-BC61A902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D4242B91-7905-4875-9970-6C4E6C94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3AA0777D-7E9C-4C88-B775-F35F06C8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6406641A-843A-4AD8-B489-0480BDB8C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CAAD82AE-7E2D-4233-9060-77F4AD71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F446C543-9D43-4586-8B5F-CE8B2C959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BA20EBBF-BF12-4715-850D-B5F18DD5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256FE737-2FCE-4489-BE16-9BCCD4A53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A4CE71D3-A1F4-4058-960D-E5D8233E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C95B1977-B595-4A1E-AC7E-2C87A1C0D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D8F45092-35EB-4F10-B6ED-902745A1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A63D7DD2-E669-4398-BDD9-106621FE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90E97C1E-A3FD-44DB-BB3B-73131A879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4A37443A-625C-495F-ABFA-0C626059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69656DCD-099F-4B1A-A011-8197F4E31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8B6B4A95-6638-4922-9662-8D388CB3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020DE5DD-2EBA-43CE-9787-553D0813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2A24C7E2-D38E-4823-85EB-193353FD2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B120E5F4-731C-41FF-9103-007D3ECDE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0BF907C3-0CA4-44F5-BC1A-823AC5918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75B88694-6569-48A2-BE40-41094575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D0B8448C-6511-407A-B05F-39330E5B9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32F90F85-CC77-4786-A813-98A2BBDF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DA7B152E-A848-40FD-8381-F9FBEF0F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CB3190E4-DFE3-4B44-86A8-2432B8CB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925B0CD3-EBA7-44B9-A699-AF7EEA8A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E25DC285-4C48-4485-BBD8-FCA922FF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930F4E65-A36C-4E00-A270-4F998D9E0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CF50FEB0-E192-47E3-B32C-61AF444B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9C88EC9D-5BC7-4DD6-90B8-6932D372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5BB0A209-965F-4611-AEDA-0EEAA450B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0B6DE8F2-E21A-48B8-88E5-54B92208B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1B678AE9-7EDD-4CB8-BAEF-53303958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9525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D225F597-6E9F-4AEB-B452-9A075EAF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CA1FB974-529D-4786-9376-7E4D1B383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9525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403E1B96-064A-4A04-A6E5-4A61E4BA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3A10B3A9-15A0-4395-A80F-CA02B4B8B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B18EC656-F586-4838-B598-B7C770D0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5EBAF4BD-04F1-47AC-B7F7-96BAD00D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7C23D968-A2F6-4D0F-88B1-3BBB71E41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EA829CC1-3471-4651-9EB9-1AB3E5454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EE5C01F7-1E36-4804-BEE2-01C3B788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5D776EA2-52BB-4BEB-9473-C0D0C5ED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3A223990-7078-4CBC-B84C-DFCFEE759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50FAAC81-39A5-43DA-B23B-4342905E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C28A824C-FE39-41EE-A6C9-E1A9BEE8E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0A5FE562-AFF3-48DC-AD3F-D1F1CB720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29E0016C-1885-4793-966B-D1046F2F4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D0539331-54F8-40B5-903D-62DE495D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F2CCEF50-F265-4DF1-A9B9-464FC55E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8CFDADD2-8B43-4C81-99C1-3115E01BC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84D92A3F-5249-452B-939D-A05430315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DE9AF43E-51A1-4B3D-BB88-BCFC04717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1DB3A30B-1067-4E98-B27A-AAE4F013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3FF085E8-9455-4167-AF92-D76B1D35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7A0EB410-3C07-4A3E-886D-17498637D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BE811BEE-F1FF-4F3A-BCCD-A7577E8A0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2E7C68A4-CAD3-4B20-8C64-726BFAEE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60C1A6F9-B77A-4E9F-86FC-90E9742D8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B75DFA58-15DF-4605-BAA7-A0E5DE06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ED4AB136-6634-4E1E-BB30-69732CAE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A5D67030-6EBC-42C8-98F1-627C8C30F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FE8F5EA2-F877-46E1-9CA4-A0B36432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E8BA22C8-97FF-456B-8592-BF7B60CA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563CF8F2-BCD9-4214-AEFF-A9ECA3B1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296843A8-54D6-4A70-A535-8DF941EE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BAF376C7-D5DC-4F46-B19E-77DBAC63D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BD285032-9CA7-4FEB-8BEA-F6E9954C5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B058178E-2549-47A6-9C98-DD42B1BB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C935E059-C52A-4ACE-82D2-3F04D218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5A936633-E2CA-474C-9237-09211050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6EE41326-9DA9-49B6-B1EC-62D72009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7A4B1B7F-A59C-4567-9569-EDC382AB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25E1E1EB-484B-4BFD-A3A4-846DCBA4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447FB350-BACF-4C44-8CF7-C257A27B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0CECF1E0-41AF-42F4-87F8-5A29E0B8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70ACFE52-9A14-4CE6-BE46-8313B644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504BCB6B-3002-44DB-81B6-C32D97E9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9C2A9CCB-9CE8-49BB-9935-BD6EC6CD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7C9119B1-4A4E-4B51-B4A9-6FD1302BE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FDE347B8-29F7-4812-A729-F48B529C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2034FB65-5D1A-4D1D-8F01-ECFCF519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49B70AA9-59BA-4031-BAFF-41972155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8B289529-CD46-4A26-BEE2-601F4C86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4DE8D585-6B0C-4915-9C23-3FFC1738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7CAB472B-3983-4092-9111-CCB9AF93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A10B83C9-B0C3-433B-A9D9-2F77EE6D5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3136E6DB-7BD6-4654-925A-0E7C8F42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EC58B5A6-2253-47EE-86F3-60D08C37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807A05DD-ED37-48BE-9B97-C5023F1B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7E561A45-02B4-420B-9856-1B8143612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FFB9C08C-E26F-4824-833C-CC7DB07F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FC11B09A-D033-419A-928F-DF059E82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CD672861-EEA6-47CC-BCE5-3BD77399F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44217985-7BB2-4A00-8491-C34869D4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3" name="Picture 1">
          <a:extLst>
            <a:ext uri="{FF2B5EF4-FFF2-40B4-BE49-F238E27FC236}">
              <a16:creationId xmlns:a16="http://schemas.microsoft.com/office/drawing/2014/main" id="{41204B3E-5D22-4EA4-B788-6DD4A3BF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352425</xdr:colOff>
      <xdr:row>0</xdr:row>
      <xdr:rowOff>133350</xdr:rowOff>
    </xdr:from>
    <xdr:to>
      <xdr:col>11</xdr:col>
      <xdr:colOff>57150</xdr:colOff>
      <xdr:row>5</xdr:row>
      <xdr:rowOff>76200</xdr:rowOff>
    </xdr:to>
    <xdr:grpSp>
      <xdr:nvGrpSpPr>
        <xdr:cNvPr id="204" name="Group 1">
          <a:extLst>
            <a:ext uri="{FF2B5EF4-FFF2-40B4-BE49-F238E27FC236}">
              <a16:creationId xmlns:a16="http://schemas.microsoft.com/office/drawing/2014/main" id="{F4F56D38-8BAE-498D-8720-B8D6B3037AB0}"/>
            </a:ext>
          </a:extLst>
        </xdr:cNvPr>
        <xdr:cNvGrpSpPr>
          <a:grpSpLocks/>
        </xdr:cNvGrpSpPr>
      </xdr:nvGrpSpPr>
      <xdr:grpSpPr bwMode="auto">
        <a:xfrm>
          <a:off x="8620125" y="133350"/>
          <a:ext cx="2647950" cy="876300"/>
          <a:chOff x="8059" y="15173"/>
          <a:chExt cx="3139" cy="1086"/>
        </a:xfrm>
      </xdr:grpSpPr>
      <xdr:sp macro="" textlink="">
        <xdr:nvSpPr>
          <xdr:cNvPr id="205" name="AutoShape 2">
            <a:extLst>
              <a:ext uri="{FF2B5EF4-FFF2-40B4-BE49-F238E27FC236}">
                <a16:creationId xmlns:a16="http://schemas.microsoft.com/office/drawing/2014/main" id="{43E21624-B4E9-D96C-BCF3-6F35FDF4021F}"/>
              </a:ext>
            </a:extLst>
          </xdr:cNvPr>
          <xdr:cNvSpPr>
            <a:spLocks/>
          </xdr:cNvSpPr>
        </xdr:nvSpPr>
        <xdr:spPr bwMode="auto">
          <a:xfrm>
            <a:off x="9658" y="15414"/>
            <a:ext cx="734" cy="424"/>
          </a:xfrm>
          <a:custGeom>
            <a:avLst/>
            <a:gdLst>
              <a:gd name="T0" fmla="+- 0 9995 9658"/>
              <a:gd name="T1" fmla="*/ T0 w 734"/>
              <a:gd name="T2" fmla="+- 0 15491 15415"/>
              <a:gd name="T3" fmla="*/ 15491 h 424"/>
              <a:gd name="T4" fmla="+- 0 9975 9658"/>
              <a:gd name="T5" fmla="*/ T4 w 734"/>
              <a:gd name="T6" fmla="+- 0 15471 15415"/>
              <a:gd name="T7" fmla="*/ 15471 h 424"/>
              <a:gd name="T8" fmla="+- 0 9947 9658"/>
              <a:gd name="T9" fmla="*/ T8 w 734"/>
              <a:gd name="T10" fmla="+- 0 15471 15415"/>
              <a:gd name="T11" fmla="*/ 15471 h 424"/>
              <a:gd name="T12" fmla="+- 0 9928 9658"/>
              <a:gd name="T13" fmla="*/ T12 w 734"/>
              <a:gd name="T14" fmla="+- 0 15489 15415"/>
              <a:gd name="T15" fmla="*/ 15489 h 424"/>
              <a:gd name="T16" fmla="+- 0 9886 9658"/>
              <a:gd name="T17" fmla="*/ T16 w 734"/>
              <a:gd name="T18" fmla="+- 0 15697 15415"/>
              <a:gd name="T19" fmla="*/ 15697 h 424"/>
              <a:gd name="T20" fmla="+- 0 9709 9658"/>
              <a:gd name="T21" fmla="*/ T20 w 734"/>
              <a:gd name="T22" fmla="+- 0 15415 15415"/>
              <a:gd name="T23" fmla="*/ 15415 h 424"/>
              <a:gd name="T24" fmla="+- 0 9681 9658"/>
              <a:gd name="T25" fmla="*/ T24 w 734"/>
              <a:gd name="T26" fmla="+- 0 15417 15415"/>
              <a:gd name="T27" fmla="*/ 15417 h 424"/>
              <a:gd name="T28" fmla="+- 0 9661 9658"/>
              <a:gd name="T29" fmla="*/ T28 w 734"/>
              <a:gd name="T30" fmla="+- 0 15437 15415"/>
              <a:gd name="T31" fmla="*/ 15437 h 424"/>
              <a:gd name="T32" fmla="+- 0 9658 9658"/>
              <a:gd name="T33" fmla="*/ T32 w 734"/>
              <a:gd name="T34" fmla="+- 0 15459 15415"/>
              <a:gd name="T35" fmla="*/ 15459 h 424"/>
              <a:gd name="T36" fmla="+- 0 9665 9658"/>
              <a:gd name="T37" fmla="*/ T36 w 734"/>
              <a:gd name="T38" fmla="+- 0 15472 15415"/>
              <a:gd name="T39" fmla="*/ 15472 h 424"/>
              <a:gd name="T40" fmla="+- 0 9871 9658"/>
              <a:gd name="T41" fmla="*/ T40 w 734"/>
              <a:gd name="T42" fmla="+- 0 15821 15415"/>
              <a:gd name="T43" fmla="*/ 15821 h 424"/>
              <a:gd name="T44" fmla="+- 0 9891 9658"/>
              <a:gd name="T45" fmla="*/ T44 w 734"/>
              <a:gd name="T46" fmla="+- 0 15837 15415"/>
              <a:gd name="T47" fmla="*/ 15837 h 424"/>
              <a:gd name="T48" fmla="+- 0 9918 9658"/>
              <a:gd name="T49" fmla="*/ T48 w 734"/>
              <a:gd name="T50" fmla="+- 0 15835 15415"/>
              <a:gd name="T51" fmla="*/ 15835 h 424"/>
              <a:gd name="T52" fmla="+- 0 9937 9658"/>
              <a:gd name="T53" fmla="*/ T52 w 734"/>
              <a:gd name="T54" fmla="+- 0 15813 15415"/>
              <a:gd name="T55" fmla="*/ 15813 h 424"/>
              <a:gd name="T56" fmla="+- 0 9997 9658"/>
              <a:gd name="T57" fmla="*/ T56 w 734"/>
              <a:gd name="T58" fmla="+- 0 15512 15415"/>
              <a:gd name="T59" fmla="*/ 15512 h 424"/>
              <a:gd name="T60" fmla="+- 0 10118 9658"/>
              <a:gd name="T61" fmla="*/ T60 w 734"/>
              <a:gd name="T62" fmla="+- 0 15605 15415"/>
              <a:gd name="T63" fmla="*/ 15605 h 424"/>
              <a:gd name="T64" fmla="+- 0 10107 9658"/>
              <a:gd name="T65" fmla="*/ T64 w 734"/>
              <a:gd name="T66" fmla="+- 0 15578 15415"/>
              <a:gd name="T67" fmla="*/ 15578 h 424"/>
              <a:gd name="T68" fmla="+- 0 10080 9658"/>
              <a:gd name="T69" fmla="*/ T68 w 734"/>
              <a:gd name="T70" fmla="+- 0 15567 15415"/>
              <a:gd name="T71" fmla="*/ 15567 h 424"/>
              <a:gd name="T72" fmla="+- 0 10054 9658"/>
              <a:gd name="T73" fmla="*/ T72 w 734"/>
              <a:gd name="T74" fmla="+- 0 15578 15415"/>
              <a:gd name="T75" fmla="*/ 15578 h 424"/>
              <a:gd name="T76" fmla="+- 0 10043 9658"/>
              <a:gd name="T77" fmla="*/ T76 w 734"/>
              <a:gd name="T78" fmla="+- 0 15605 15415"/>
              <a:gd name="T79" fmla="*/ 15605 h 424"/>
              <a:gd name="T80" fmla="+- 0 10045 9658"/>
              <a:gd name="T81" fmla="*/ T80 w 734"/>
              <a:gd name="T82" fmla="+- 0 15815 15415"/>
              <a:gd name="T83" fmla="*/ 15815 h 424"/>
              <a:gd name="T84" fmla="+- 0 10066 9658"/>
              <a:gd name="T85" fmla="*/ T84 w 734"/>
              <a:gd name="T86" fmla="+- 0 15835 15415"/>
              <a:gd name="T87" fmla="*/ 15835 h 424"/>
              <a:gd name="T88" fmla="+- 0 10095 9658"/>
              <a:gd name="T89" fmla="*/ T88 w 734"/>
              <a:gd name="T90" fmla="+- 0 15835 15415"/>
              <a:gd name="T91" fmla="*/ 15835 h 424"/>
              <a:gd name="T92" fmla="+- 0 10115 9658"/>
              <a:gd name="T93" fmla="*/ T92 w 734"/>
              <a:gd name="T94" fmla="+- 0 15815 15415"/>
              <a:gd name="T95" fmla="*/ 15815 h 424"/>
              <a:gd name="T96" fmla="+- 0 10118 9658"/>
              <a:gd name="T97" fmla="*/ T96 w 734"/>
              <a:gd name="T98" fmla="+- 0 15605 15415"/>
              <a:gd name="T99" fmla="*/ 15605 h 424"/>
              <a:gd name="T100" fmla="+- 0 10115 9658"/>
              <a:gd name="T101" fmla="*/ T100 w 734"/>
              <a:gd name="T102" fmla="+- 0 15494 15415"/>
              <a:gd name="T103" fmla="*/ 15494 h 424"/>
              <a:gd name="T104" fmla="+- 0 10095 9658"/>
              <a:gd name="T105" fmla="*/ T104 w 734"/>
              <a:gd name="T106" fmla="+- 0 15474 15415"/>
              <a:gd name="T107" fmla="*/ 15474 h 424"/>
              <a:gd name="T108" fmla="+- 0 10066 9658"/>
              <a:gd name="T109" fmla="*/ T108 w 734"/>
              <a:gd name="T110" fmla="+- 0 15474 15415"/>
              <a:gd name="T111" fmla="*/ 15474 h 424"/>
              <a:gd name="T112" fmla="+- 0 10045 9658"/>
              <a:gd name="T113" fmla="*/ T112 w 734"/>
              <a:gd name="T114" fmla="+- 0 15494 15415"/>
              <a:gd name="T115" fmla="*/ 15494 h 424"/>
              <a:gd name="T116" fmla="+- 0 10045 9658"/>
              <a:gd name="T117" fmla="*/ T116 w 734"/>
              <a:gd name="T118" fmla="+- 0 15523 15415"/>
              <a:gd name="T119" fmla="*/ 15523 h 424"/>
              <a:gd name="T120" fmla="+- 0 10066 9658"/>
              <a:gd name="T121" fmla="*/ T120 w 734"/>
              <a:gd name="T122" fmla="+- 0 15543 15415"/>
              <a:gd name="T123" fmla="*/ 15543 h 424"/>
              <a:gd name="T124" fmla="+- 0 10095 9658"/>
              <a:gd name="T125" fmla="*/ T124 w 734"/>
              <a:gd name="T126" fmla="+- 0 15543 15415"/>
              <a:gd name="T127" fmla="*/ 15543 h 424"/>
              <a:gd name="T128" fmla="+- 0 10115 9658"/>
              <a:gd name="T129" fmla="*/ T128 w 734"/>
              <a:gd name="T130" fmla="+- 0 15523 15415"/>
              <a:gd name="T131" fmla="*/ 15523 h 424"/>
              <a:gd name="T132" fmla="+- 0 10255 9658"/>
              <a:gd name="T133" fmla="*/ T132 w 734"/>
              <a:gd name="T134" fmla="+- 0 15509 15415"/>
              <a:gd name="T135" fmla="*/ 15509 h 424"/>
              <a:gd name="T136" fmla="+- 0 10244 9658"/>
              <a:gd name="T137" fmla="*/ T136 w 734"/>
              <a:gd name="T138" fmla="+- 0 15482 15415"/>
              <a:gd name="T139" fmla="*/ 15482 h 424"/>
              <a:gd name="T140" fmla="+- 0 10217 9658"/>
              <a:gd name="T141" fmla="*/ T140 w 734"/>
              <a:gd name="T142" fmla="+- 0 15471 15415"/>
              <a:gd name="T143" fmla="*/ 15471 h 424"/>
              <a:gd name="T144" fmla="+- 0 10191 9658"/>
              <a:gd name="T145" fmla="*/ T144 w 734"/>
              <a:gd name="T146" fmla="+- 0 15482 15415"/>
              <a:gd name="T147" fmla="*/ 15482 h 424"/>
              <a:gd name="T148" fmla="+- 0 10180 9658"/>
              <a:gd name="T149" fmla="*/ T148 w 734"/>
              <a:gd name="T150" fmla="+- 0 15509 15415"/>
              <a:gd name="T151" fmla="*/ 15509 h 424"/>
              <a:gd name="T152" fmla="+- 0 10183 9658"/>
              <a:gd name="T153" fmla="*/ T152 w 734"/>
              <a:gd name="T154" fmla="+- 0 15815 15415"/>
              <a:gd name="T155" fmla="*/ 15815 h 424"/>
              <a:gd name="T156" fmla="+- 0 10203 9658"/>
              <a:gd name="T157" fmla="*/ T156 w 734"/>
              <a:gd name="T158" fmla="+- 0 15835 15415"/>
              <a:gd name="T159" fmla="*/ 15835 h 424"/>
              <a:gd name="T160" fmla="+- 0 10232 9658"/>
              <a:gd name="T161" fmla="*/ T160 w 734"/>
              <a:gd name="T162" fmla="+- 0 15835 15415"/>
              <a:gd name="T163" fmla="*/ 15835 h 424"/>
              <a:gd name="T164" fmla="+- 0 10252 9658"/>
              <a:gd name="T165" fmla="*/ T164 w 734"/>
              <a:gd name="T166" fmla="+- 0 15815 15415"/>
              <a:gd name="T167" fmla="*/ 15815 h 424"/>
              <a:gd name="T168" fmla="+- 0 10255 9658"/>
              <a:gd name="T169" fmla="*/ T168 w 734"/>
              <a:gd name="T170" fmla="+- 0 15509 15415"/>
              <a:gd name="T171" fmla="*/ 15509 h 424"/>
              <a:gd name="T172" fmla="+- 0 10389 9658"/>
              <a:gd name="T173" fmla="*/ T172 w 734"/>
              <a:gd name="T174" fmla="+- 0 15494 15415"/>
              <a:gd name="T175" fmla="*/ 15494 h 424"/>
              <a:gd name="T176" fmla="+- 0 10369 9658"/>
              <a:gd name="T177" fmla="*/ T176 w 734"/>
              <a:gd name="T178" fmla="+- 0 15474 15415"/>
              <a:gd name="T179" fmla="*/ 15474 h 424"/>
              <a:gd name="T180" fmla="+- 0 10340 9658"/>
              <a:gd name="T181" fmla="*/ T180 w 734"/>
              <a:gd name="T182" fmla="+- 0 15474 15415"/>
              <a:gd name="T183" fmla="*/ 15474 h 424"/>
              <a:gd name="T184" fmla="+- 0 10320 9658"/>
              <a:gd name="T185" fmla="*/ T184 w 734"/>
              <a:gd name="T186" fmla="+- 0 15494 15415"/>
              <a:gd name="T187" fmla="*/ 15494 h 424"/>
              <a:gd name="T188" fmla="+- 0 10317 9658"/>
              <a:gd name="T189" fmla="*/ T188 w 734"/>
              <a:gd name="T190" fmla="+- 0 15801 15415"/>
              <a:gd name="T191" fmla="*/ 15801 h 424"/>
              <a:gd name="T192" fmla="+- 0 10328 9658"/>
              <a:gd name="T193" fmla="*/ T192 w 734"/>
              <a:gd name="T194" fmla="+- 0 15827 15415"/>
              <a:gd name="T195" fmla="*/ 15827 h 424"/>
              <a:gd name="T196" fmla="+- 0 10354 9658"/>
              <a:gd name="T197" fmla="*/ T196 w 734"/>
              <a:gd name="T198" fmla="+- 0 15838 15415"/>
              <a:gd name="T199" fmla="*/ 15838 h 424"/>
              <a:gd name="T200" fmla="+- 0 10381 9658"/>
              <a:gd name="T201" fmla="*/ T200 w 734"/>
              <a:gd name="T202" fmla="+- 0 15827 15415"/>
              <a:gd name="T203" fmla="*/ 15827 h 424"/>
              <a:gd name="T204" fmla="+- 0 10392 9658"/>
              <a:gd name="T205" fmla="*/ T204 w 734"/>
              <a:gd name="T206" fmla="+- 0 15801 15415"/>
              <a:gd name="T207" fmla="*/ 15801 h 42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</a:cxnLst>
            <a:rect l="0" t="0" r="r" b="b"/>
            <a:pathLst>
              <a:path w="734" h="424">
                <a:moveTo>
                  <a:pt x="340" y="90"/>
                </a:moveTo>
                <a:lnTo>
                  <a:pt x="337" y="76"/>
                </a:lnTo>
                <a:lnTo>
                  <a:pt x="329" y="64"/>
                </a:lnTo>
                <a:lnTo>
                  <a:pt x="317" y="56"/>
                </a:lnTo>
                <a:lnTo>
                  <a:pt x="303" y="53"/>
                </a:lnTo>
                <a:lnTo>
                  <a:pt x="289" y="56"/>
                </a:lnTo>
                <a:lnTo>
                  <a:pt x="278" y="63"/>
                </a:lnTo>
                <a:lnTo>
                  <a:pt x="270" y="74"/>
                </a:lnTo>
                <a:lnTo>
                  <a:pt x="266" y="87"/>
                </a:lnTo>
                <a:lnTo>
                  <a:pt x="228" y="282"/>
                </a:lnTo>
                <a:lnTo>
                  <a:pt x="62" y="7"/>
                </a:lnTo>
                <a:lnTo>
                  <a:pt x="51" y="0"/>
                </a:lnTo>
                <a:lnTo>
                  <a:pt x="37" y="0"/>
                </a:lnTo>
                <a:lnTo>
                  <a:pt x="23" y="2"/>
                </a:lnTo>
                <a:lnTo>
                  <a:pt x="11" y="10"/>
                </a:lnTo>
                <a:lnTo>
                  <a:pt x="3" y="22"/>
                </a:lnTo>
                <a:lnTo>
                  <a:pt x="0" y="36"/>
                </a:lnTo>
                <a:lnTo>
                  <a:pt x="0" y="44"/>
                </a:lnTo>
                <a:lnTo>
                  <a:pt x="3" y="51"/>
                </a:lnTo>
                <a:lnTo>
                  <a:pt x="7" y="57"/>
                </a:lnTo>
                <a:lnTo>
                  <a:pt x="211" y="402"/>
                </a:lnTo>
                <a:lnTo>
                  <a:pt x="213" y="406"/>
                </a:lnTo>
                <a:lnTo>
                  <a:pt x="218" y="412"/>
                </a:lnTo>
                <a:lnTo>
                  <a:pt x="233" y="422"/>
                </a:lnTo>
                <a:lnTo>
                  <a:pt x="245" y="423"/>
                </a:lnTo>
                <a:lnTo>
                  <a:pt x="260" y="420"/>
                </a:lnTo>
                <a:lnTo>
                  <a:pt x="274" y="407"/>
                </a:lnTo>
                <a:lnTo>
                  <a:pt x="279" y="398"/>
                </a:lnTo>
                <a:lnTo>
                  <a:pt x="280" y="392"/>
                </a:lnTo>
                <a:lnTo>
                  <a:pt x="339" y="97"/>
                </a:lnTo>
                <a:lnTo>
                  <a:pt x="340" y="90"/>
                </a:lnTo>
                <a:close/>
                <a:moveTo>
                  <a:pt x="460" y="190"/>
                </a:moveTo>
                <a:lnTo>
                  <a:pt x="457" y="175"/>
                </a:lnTo>
                <a:lnTo>
                  <a:pt x="449" y="163"/>
                </a:lnTo>
                <a:lnTo>
                  <a:pt x="437" y="155"/>
                </a:lnTo>
                <a:lnTo>
                  <a:pt x="422" y="152"/>
                </a:lnTo>
                <a:lnTo>
                  <a:pt x="408" y="155"/>
                </a:lnTo>
                <a:lnTo>
                  <a:pt x="396" y="163"/>
                </a:lnTo>
                <a:lnTo>
                  <a:pt x="387" y="175"/>
                </a:lnTo>
                <a:lnTo>
                  <a:pt x="385" y="190"/>
                </a:lnTo>
                <a:lnTo>
                  <a:pt x="385" y="386"/>
                </a:lnTo>
                <a:lnTo>
                  <a:pt x="387" y="400"/>
                </a:lnTo>
                <a:lnTo>
                  <a:pt x="396" y="412"/>
                </a:lnTo>
                <a:lnTo>
                  <a:pt x="408" y="420"/>
                </a:lnTo>
                <a:lnTo>
                  <a:pt x="422" y="423"/>
                </a:lnTo>
                <a:lnTo>
                  <a:pt x="437" y="420"/>
                </a:lnTo>
                <a:lnTo>
                  <a:pt x="449" y="412"/>
                </a:lnTo>
                <a:lnTo>
                  <a:pt x="457" y="400"/>
                </a:lnTo>
                <a:lnTo>
                  <a:pt x="460" y="386"/>
                </a:lnTo>
                <a:lnTo>
                  <a:pt x="460" y="190"/>
                </a:lnTo>
                <a:close/>
                <a:moveTo>
                  <a:pt x="460" y="94"/>
                </a:moveTo>
                <a:lnTo>
                  <a:pt x="457" y="79"/>
                </a:lnTo>
                <a:lnTo>
                  <a:pt x="449" y="67"/>
                </a:lnTo>
                <a:lnTo>
                  <a:pt x="437" y="59"/>
                </a:lnTo>
                <a:lnTo>
                  <a:pt x="422" y="56"/>
                </a:lnTo>
                <a:lnTo>
                  <a:pt x="408" y="59"/>
                </a:lnTo>
                <a:lnTo>
                  <a:pt x="396" y="67"/>
                </a:lnTo>
                <a:lnTo>
                  <a:pt x="387" y="79"/>
                </a:lnTo>
                <a:lnTo>
                  <a:pt x="385" y="94"/>
                </a:lnTo>
                <a:lnTo>
                  <a:pt x="387" y="108"/>
                </a:lnTo>
                <a:lnTo>
                  <a:pt x="396" y="120"/>
                </a:lnTo>
                <a:lnTo>
                  <a:pt x="408" y="128"/>
                </a:lnTo>
                <a:lnTo>
                  <a:pt x="422" y="131"/>
                </a:lnTo>
                <a:lnTo>
                  <a:pt x="437" y="128"/>
                </a:lnTo>
                <a:lnTo>
                  <a:pt x="449" y="120"/>
                </a:lnTo>
                <a:lnTo>
                  <a:pt x="457" y="108"/>
                </a:lnTo>
                <a:lnTo>
                  <a:pt x="460" y="94"/>
                </a:lnTo>
                <a:close/>
                <a:moveTo>
                  <a:pt x="597" y="94"/>
                </a:moveTo>
                <a:lnTo>
                  <a:pt x="594" y="79"/>
                </a:lnTo>
                <a:lnTo>
                  <a:pt x="586" y="67"/>
                </a:lnTo>
                <a:lnTo>
                  <a:pt x="574" y="59"/>
                </a:lnTo>
                <a:lnTo>
                  <a:pt x="559" y="56"/>
                </a:lnTo>
                <a:lnTo>
                  <a:pt x="545" y="59"/>
                </a:lnTo>
                <a:lnTo>
                  <a:pt x="533" y="67"/>
                </a:lnTo>
                <a:lnTo>
                  <a:pt x="525" y="79"/>
                </a:lnTo>
                <a:lnTo>
                  <a:pt x="522" y="94"/>
                </a:lnTo>
                <a:lnTo>
                  <a:pt x="522" y="386"/>
                </a:lnTo>
                <a:lnTo>
                  <a:pt x="525" y="400"/>
                </a:lnTo>
                <a:lnTo>
                  <a:pt x="533" y="412"/>
                </a:lnTo>
                <a:lnTo>
                  <a:pt x="545" y="420"/>
                </a:lnTo>
                <a:lnTo>
                  <a:pt x="559" y="423"/>
                </a:lnTo>
                <a:lnTo>
                  <a:pt x="574" y="420"/>
                </a:lnTo>
                <a:lnTo>
                  <a:pt x="586" y="412"/>
                </a:lnTo>
                <a:lnTo>
                  <a:pt x="594" y="400"/>
                </a:lnTo>
                <a:lnTo>
                  <a:pt x="597" y="386"/>
                </a:lnTo>
                <a:lnTo>
                  <a:pt x="597" y="94"/>
                </a:lnTo>
                <a:close/>
                <a:moveTo>
                  <a:pt x="734" y="94"/>
                </a:moveTo>
                <a:lnTo>
                  <a:pt x="731" y="79"/>
                </a:lnTo>
                <a:lnTo>
                  <a:pt x="723" y="67"/>
                </a:lnTo>
                <a:lnTo>
                  <a:pt x="711" y="59"/>
                </a:lnTo>
                <a:lnTo>
                  <a:pt x="696" y="56"/>
                </a:lnTo>
                <a:lnTo>
                  <a:pt x="682" y="59"/>
                </a:lnTo>
                <a:lnTo>
                  <a:pt x="670" y="67"/>
                </a:lnTo>
                <a:lnTo>
                  <a:pt x="662" y="79"/>
                </a:lnTo>
                <a:lnTo>
                  <a:pt x="659" y="94"/>
                </a:lnTo>
                <a:lnTo>
                  <a:pt x="659" y="386"/>
                </a:lnTo>
                <a:lnTo>
                  <a:pt x="662" y="400"/>
                </a:lnTo>
                <a:lnTo>
                  <a:pt x="670" y="412"/>
                </a:lnTo>
                <a:lnTo>
                  <a:pt x="682" y="420"/>
                </a:lnTo>
                <a:lnTo>
                  <a:pt x="696" y="423"/>
                </a:lnTo>
                <a:lnTo>
                  <a:pt x="711" y="420"/>
                </a:lnTo>
                <a:lnTo>
                  <a:pt x="723" y="412"/>
                </a:lnTo>
                <a:lnTo>
                  <a:pt x="731" y="400"/>
                </a:lnTo>
                <a:lnTo>
                  <a:pt x="734" y="386"/>
                </a:lnTo>
                <a:lnTo>
                  <a:pt x="734" y="94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6" name="Imagen 205">
            <a:extLst>
              <a:ext uri="{FF2B5EF4-FFF2-40B4-BE49-F238E27FC236}">
                <a16:creationId xmlns:a16="http://schemas.microsoft.com/office/drawing/2014/main" id="{8200F6F3-F505-F11C-31BC-E7A9272446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32" y="1556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7" name="Imagen 206">
            <a:extLst>
              <a:ext uri="{FF2B5EF4-FFF2-40B4-BE49-F238E27FC236}">
                <a16:creationId xmlns:a16="http://schemas.microsoft.com/office/drawing/2014/main" id="{3E2C4ADA-6254-29AA-6BC8-365CE56F99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1" y="15904"/>
            <a:ext cx="347" cy="3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8" name="Freeform 5">
            <a:extLst>
              <a:ext uri="{FF2B5EF4-FFF2-40B4-BE49-F238E27FC236}">
                <a16:creationId xmlns:a16="http://schemas.microsoft.com/office/drawing/2014/main" id="{58651020-5B98-E222-88C0-641A013782AC}"/>
              </a:ext>
            </a:extLst>
          </xdr:cNvPr>
          <xdr:cNvSpPr>
            <a:spLocks/>
          </xdr:cNvSpPr>
        </xdr:nvSpPr>
        <xdr:spPr bwMode="auto">
          <a:xfrm>
            <a:off x="10812" y="15869"/>
            <a:ext cx="89" cy="95"/>
          </a:xfrm>
          <a:custGeom>
            <a:avLst/>
            <a:gdLst>
              <a:gd name="T0" fmla="+- 0 10860 10812"/>
              <a:gd name="T1" fmla="*/ T0 w 89"/>
              <a:gd name="T2" fmla="+- 0 15869 15869"/>
              <a:gd name="T3" fmla="*/ 15869 h 95"/>
              <a:gd name="T4" fmla="+- 0 10852 10812"/>
              <a:gd name="T5" fmla="*/ T4 w 89"/>
              <a:gd name="T6" fmla="+- 0 15871 15869"/>
              <a:gd name="T7" fmla="*/ 15871 h 95"/>
              <a:gd name="T8" fmla="+- 0 10838 10812"/>
              <a:gd name="T9" fmla="*/ T8 w 89"/>
              <a:gd name="T10" fmla="+- 0 15878 15869"/>
              <a:gd name="T11" fmla="*/ 15878 h 95"/>
              <a:gd name="T12" fmla="+- 0 10833 10812"/>
              <a:gd name="T13" fmla="*/ T12 w 89"/>
              <a:gd name="T14" fmla="+- 0 15884 15869"/>
              <a:gd name="T15" fmla="*/ 15884 h 95"/>
              <a:gd name="T16" fmla="+- 0 10817 10812"/>
              <a:gd name="T17" fmla="*/ T16 w 89"/>
              <a:gd name="T18" fmla="+- 0 15916 15869"/>
              <a:gd name="T19" fmla="*/ 15916 h 95"/>
              <a:gd name="T20" fmla="+- 0 10812 10812"/>
              <a:gd name="T21" fmla="*/ T20 w 89"/>
              <a:gd name="T22" fmla="+- 0 15927 15869"/>
              <a:gd name="T23" fmla="*/ 15927 h 95"/>
              <a:gd name="T24" fmla="+- 0 10812 10812"/>
              <a:gd name="T25" fmla="*/ T24 w 89"/>
              <a:gd name="T26" fmla="+- 0 15933 15869"/>
              <a:gd name="T27" fmla="*/ 15933 h 95"/>
              <a:gd name="T28" fmla="+- 0 10815 10812"/>
              <a:gd name="T29" fmla="*/ T28 w 89"/>
              <a:gd name="T30" fmla="+- 0 15945 15869"/>
              <a:gd name="T31" fmla="*/ 15945 h 95"/>
              <a:gd name="T32" fmla="+- 0 10822 10812"/>
              <a:gd name="T33" fmla="*/ T32 w 89"/>
              <a:gd name="T34" fmla="+- 0 15955 15869"/>
              <a:gd name="T35" fmla="*/ 15955 h 95"/>
              <a:gd name="T36" fmla="+- 0 10832 10812"/>
              <a:gd name="T37" fmla="*/ T36 w 89"/>
              <a:gd name="T38" fmla="+- 0 15961 15869"/>
              <a:gd name="T39" fmla="*/ 15961 h 95"/>
              <a:gd name="T40" fmla="+- 0 10844 10812"/>
              <a:gd name="T41" fmla="*/ T40 w 89"/>
              <a:gd name="T42" fmla="+- 0 15964 15869"/>
              <a:gd name="T43" fmla="*/ 15964 h 95"/>
              <a:gd name="T44" fmla="+- 0 10849 10812"/>
              <a:gd name="T45" fmla="*/ T44 w 89"/>
              <a:gd name="T46" fmla="+- 0 15964 15869"/>
              <a:gd name="T47" fmla="*/ 15964 h 95"/>
              <a:gd name="T48" fmla="+- 0 10897 10812"/>
              <a:gd name="T49" fmla="*/ T48 w 89"/>
              <a:gd name="T50" fmla="+- 0 15922 15869"/>
              <a:gd name="T51" fmla="*/ 15922 h 95"/>
              <a:gd name="T52" fmla="+- 0 10901 10812"/>
              <a:gd name="T53" fmla="*/ T52 w 89"/>
              <a:gd name="T54" fmla="+- 0 15911 15869"/>
              <a:gd name="T55" fmla="*/ 15911 h 95"/>
              <a:gd name="T56" fmla="+- 0 10898 10812"/>
              <a:gd name="T57" fmla="*/ T56 w 89"/>
              <a:gd name="T58" fmla="+- 0 15900 15869"/>
              <a:gd name="T59" fmla="*/ 15900 h 95"/>
              <a:gd name="T60" fmla="+- 0 10894 10812"/>
              <a:gd name="T61" fmla="*/ T60 w 89"/>
              <a:gd name="T62" fmla="+- 0 15889 15869"/>
              <a:gd name="T63" fmla="*/ 15889 h 95"/>
              <a:gd name="T64" fmla="+- 0 10888 10812"/>
              <a:gd name="T65" fmla="*/ T64 w 89"/>
              <a:gd name="T66" fmla="+- 0 15881 15869"/>
              <a:gd name="T67" fmla="*/ 15881 h 95"/>
              <a:gd name="T68" fmla="+- 0 10879 10812"/>
              <a:gd name="T69" fmla="*/ T68 w 89"/>
              <a:gd name="T70" fmla="+- 0 15874 15869"/>
              <a:gd name="T71" fmla="*/ 15874 h 95"/>
              <a:gd name="T72" fmla="+- 0 10868 10812"/>
              <a:gd name="T73" fmla="*/ T72 w 89"/>
              <a:gd name="T74" fmla="+- 0 15871 15869"/>
              <a:gd name="T75" fmla="*/ 15871 h 95"/>
              <a:gd name="T76" fmla="+- 0 10860 10812"/>
              <a:gd name="T77" fmla="*/ T76 w 89"/>
              <a:gd name="T78" fmla="+- 0 15869 15869"/>
              <a:gd name="T79" fmla="*/ 15869 h 95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</a:cxnLst>
            <a:rect l="0" t="0" r="r" b="b"/>
            <a:pathLst>
              <a:path w="89" h="95">
                <a:moveTo>
                  <a:pt x="48" y="0"/>
                </a:moveTo>
                <a:lnTo>
                  <a:pt x="40" y="2"/>
                </a:lnTo>
                <a:lnTo>
                  <a:pt x="26" y="9"/>
                </a:lnTo>
                <a:lnTo>
                  <a:pt x="21" y="15"/>
                </a:lnTo>
                <a:lnTo>
                  <a:pt x="5" y="47"/>
                </a:lnTo>
                <a:lnTo>
                  <a:pt x="0" y="58"/>
                </a:lnTo>
                <a:lnTo>
                  <a:pt x="0" y="64"/>
                </a:lnTo>
                <a:lnTo>
                  <a:pt x="3" y="76"/>
                </a:lnTo>
                <a:lnTo>
                  <a:pt x="10" y="86"/>
                </a:lnTo>
                <a:lnTo>
                  <a:pt x="20" y="92"/>
                </a:lnTo>
                <a:lnTo>
                  <a:pt x="32" y="95"/>
                </a:lnTo>
                <a:lnTo>
                  <a:pt x="37" y="95"/>
                </a:lnTo>
                <a:lnTo>
                  <a:pt x="85" y="53"/>
                </a:lnTo>
                <a:lnTo>
                  <a:pt x="89" y="42"/>
                </a:lnTo>
                <a:lnTo>
                  <a:pt x="86" y="31"/>
                </a:lnTo>
                <a:lnTo>
                  <a:pt x="82" y="20"/>
                </a:lnTo>
                <a:lnTo>
                  <a:pt x="76" y="12"/>
                </a:lnTo>
                <a:lnTo>
                  <a:pt x="67" y="5"/>
                </a:lnTo>
                <a:lnTo>
                  <a:pt x="56" y="2"/>
                </a:lnTo>
                <a:lnTo>
                  <a:pt x="4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9" name="Imagen 208">
            <a:extLst>
              <a:ext uri="{FF2B5EF4-FFF2-40B4-BE49-F238E27FC236}">
                <a16:creationId xmlns:a16="http://schemas.microsoft.com/office/drawing/2014/main" id="{67560CF9-2C12-1793-BBE8-AC1F81A516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99" y="15984"/>
            <a:ext cx="163" cy="2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0" name="Freeform 7">
            <a:extLst>
              <a:ext uri="{FF2B5EF4-FFF2-40B4-BE49-F238E27FC236}">
                <a16:creationId xmlns:a16="http://schemas.microsoft.com/office/drawing/2014/main" id="{E7626329-6F4C-7A51-0809-FD0354920FB4}"/>
              </a:ext>
            </a:extLst>
          </xdr:cNvPr>
          <xdr:cNvSpPr>
            <a:spLocks/>
          </xdr:cNvSpPr>
        </xdr:nvSpPr>
        <xdr:spPr bwMode="auto">
          <a:xfrm>
            <a:off x="10803" y="15984"/>
            <a:ext cx="76" cy="272"/>
          </a:xfrm>
          <a:custGeom>
            <a:avLst/>
            <a:gdLst>
              <a:gd name="T0" fmla="+- 0 10841 10803"/>
              <a:gd name="T1" fmla="*/ T0 w 76"/>
              <a:gd name="T2" fmla="+- 0 15984 15984"/>
              <a:gd name="T3" fmla="*/ 15984 h 272"/>
              <a:gd name="T4" fmla="+- 0 10826 10803"/>
              <a:gd name="T5" fmla="*/ T4 w 76"/>
              <a:gd name="T6" fmla="+- 0 15987 15984"/>
              <a:gd name="T7" fmla="*/ 15987 h 272"/>
              <a:gd name="T8" fmla="+- 0 10814 10803"/>
              <a:gd name="T9" fmla="*/ T8 w 76"/>
              <a:gd name="T10" fmla="+- 0 15995 15984"/>
              <a:gd name="T11" fmla="*/ 15995 h 272"/>
              <a:gd name="T12" fmla="+- 0 10806 10803"/>
              <a:gd name="T13" fmla="*/ T12 w 76"/>
              <a:gd name="T14" fmla="+- 0 16007 15984"/>
              <a:gd name="T15" fmla="*/ 16007 h 272"/>
              <a:gd name="T16" fmla="+- 0 10803 10803"/>
              <a:gd name="T17" fmla="*/ T16 w 76"/>
              <a:gd name="T18" fmla="+- 0 16022 15984"/>
              <a:gd name="T19" fmla="*/ 16022 h 272"/>
              <a:gd name="T20" fmla="+- 0 10803 10803"/>
              <a:gd name="T21" fmla="*/ T20 w 76"/>
              <a:gd name="T22" fmla="+- 0 16218 15984"/>
              <a:gd name="T23" fmla="*/ 16218 h 272"/>
              <a:gd name="T24" fmla="+- 0 10806 10803"/>
              <a:gd name="T25" fmla="*/ T24 w 76"/>
              <a:gd name="T26" fmla="+- 0 16233 15984"/>
              <a:gd name="T27" fmla="*/ 16233 h 272"/>
              <a:gd name="T28" fmla="+- 0 10814 10803"/>
              <a:gd name="T29" fmla="*/ T28 w 76"/>
              <a:gd name="T30" fmla="+- 0 16245 15984"/>
              <a:gd name="T31" fmla="*/ 16245 h 272"/>
              <a:gd name="T32" fmla="+- 0 10826 10803"/>
              <a:gd name="T33" fmla="*/ T32 w 76"/>
              <a:gd name="T34" fmla="+- 0 16253 15984"/>
              <a:gd name="T35" fmla="*/ 16253 h 272"/>
              <a:gd name="T36" fmla="+- 0 10841 10803"/>
              <a:gd name="T37" fmla="*/ T36 w 76"/>
              <a:gd name="T38" fmla="+- 0 16256 15984"/>
              <a:gd name="T39" fmla="*/ 16256 h 272"/>
              <a:gd name="T40" fmla="+- 0 10855 10803"/>
              <a:gd name="T41" fmla="*/ T40 w 76"/>
              <a:gd name="T42" fmla="+- 0 16253 15984"/>
              <a:gd name="T43" fmla="*/ 16253 h 272"/>
              <a:gd name="T44" fmla="+- 0 10867 10803"/>
              <a:gd name="T45" fmla="*/ T44 w 76"/>
              <a:gd name="T46" fmla="+- 0 16245 15984"/>
              <a:gd name="T47" fmla="*/ 16245 h 272"/>
              <a:gd name="T48" fmla="+- 0 10875 10803"/>
              <a:gd name="T49" fmla="*/ T48 w 76"/>
              <a:gd name="T50" fmla="+- 0 16233 15984"/>
              <a:gd name="T51" fmla="*/ 16233 h 272"/>
              <a:gd name="T52" fmla="+- 0 10878 10803"/>
              <a:gd name="T53" fmla="*/ T52 w 76"/>
              <a:gd name="T54" fmla="+- 0 16218 15984"/>
              <a:gd name="T55" fmla="*/ 16218 h 272"/>
              <a:gd name="T56" fmla="+- 0 10878 10803"/>
              <a:gd name="T57" fmla="*/ T56 w 76"/>
              <a:gd name="T58" fmla="+- 0 16022 15984"/>
              <a:gd name="T59" fmla="*/ 16022 h 272"/>
              <a:gd name="T60" fmla="+- 0 10875 10803"/>
              <a:gd name="T61" fmla="*/ T60 w 76"/>
              <a:gd name="T62" fmla="+- 0 16007 15984"/>
              <a:gd name="T63" fmla="*/ 16007 h 272"/>
              <a:gd name="T64" fmla="+- 0 10867 10803"/>
              <a:gd name="T65" fmla="*/ T64 w 76"/>
              <a:gd name="T66" fmla="+- 0 15995 15984"/>
              <a:gd name="T67" fmla="*/ 15995 h 272"/>
              <a:gd name="T68" fmla="+- 0 10855 10803"/>
              <a:gd name="T69" fmla="*/ T68 w 76"/>
              <a:gd name="T70" fmla="+- 0 15987 15984"/>
              <a:gd name="T71" fmla="*/ 15987 h 272"/>
              <a:gd name="T72" fmla="+- 0 10841 10803"/>
              <a:gd name="T73" fmla="*/ T72 w 76"/>
              <a:gd name="T74" fmla="+- 0 15984 15984"/>
              <a:gd name="T75" fmla="*/ 15984 h 27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6" h="272">
                <a:moveTo>
                  <a:pt x="38" y="0"/>
                </a:moveTo>
                <a:lnTo>
                  <a:pt x="23" y="3"/>
                </a:lnTo>
                <a:lnTo>
                  <a:pt x="11" y="11"/>
                </a:lnTo>
                <a:lnTo>
                  <a:pt x="3" y="23"/>
                </a:lnTo>
                <a:lnTo>
                  <a:pt x="0" y="38"/>
                </a:lnTo>
                <a:lnTo>
                  <a:pt x="0" y="234"/>
                </a:lnTo>
                <a:lnTo>
                  <a:pt x="3" y="249"/>
                </a:lnTo>
                <a:lnTo>
                  <a:pt x="11" y="261"/>
                </a:lnTo>
                <a:lnTo>
                  <a:pt x="23" y="269"/>
                </a:lnTo>
                <a:lnTo>
                  <a:pt x="38" y="272"/>
                </a:lnTo>
                <a:lnTo>
                  <a:pt x="52" y="269"/>
                </a:lnTo>
                <a:lnTo>
                  <a:pt x="64" y="261"/>
                </a:lnTo>
                <a:lnTo>
                  <a:pt x="72" y="249"/>
                </a:lnTo>
                <a:lnTo>
                  <a:pt x="75" y="234"/>
                </a:lnTo>
                <a:lnTo>
                  <a:pt x="75" y="38"/>
                </a:lnTo>
                <a:lnTo>
                  <a:pt x="72" y="23"/>
                </a:lnTo>
                <a:lnTo>
                  <a:pt x="64" y="11"/>
                </a:lnTo>
                <a:lnTo>
                  <a:pt x="52" y="3"/>
                </a:lnTo>
                <a:lnTo>
                  <a:pt x="3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1" name="Imagen 210">
            <a:extLst>
              <a:ext uri="{FF2B5EF4-FFF2-40B4-BE49-F238E27FC236}">
                <a16:creationId xmlns:a16="http://schemas.microsoft.com/office/drawing/2014/main" id="{CEF3F6AE-A7EF-0CB3-8D44-AFE175837F9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9" y="1598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" name="AutoShape 9">
            <a:extLst>
              <a:ext uri="{FF2B5EF4-FFF2-40B4-BE49-F238E27FC236}">
                <a16:creationId xmlns:a16="http://schemas.microsoft.com/office/drawing/2014/main" id="{27177722-239A-5302-E999-7A391C78FFE5}"/>
              </a:ext>
            </a:extLst>
          </xdr:cNvPr>
          <xdr:cNvSpPr>
            <a:spLocks/>
          </xdr:cNvSpPr>
        </xdr:nvSpPr>
        <xdr:spPr bwMode="auto">
          <a:xfrm>
            <a:off x="10928" y="15984"/>
            <a:ext cx="270" cy="274"/>
          </a:xfrm>
          <a:custGeom>
            <a:avLst/>
            <a:gdLst>
              <a:gd name="T0" fmla="+- 0 11129 10928"/>
              <a:gd name="T1" fmla="*/ T0 w 270"/>
              <a:gd name="T2" fmla="+- 0 16236 15984"/>
              <a:gd name="T3" fmla="*/ 16236 h 274"/>
              <a:gd name="T4" fmla="+- 0 11147 10928"/>
              <a:gd name="T5" fmla="*/ T4 w 270"/>
              <a:gd name="T6" fmla="+- 0 16258 15984"/>
              <a:gd name="T7" fmla="*/ 16258 h 274"/>
              <a:gd name="T8" fmla="+- 0 11173 10928"/>
              <a:gd name="T9" fmla="*/ T8 w 270"/>
              <a:gd name="T10" fmla="+- 0 16256 15984"/>
              <a:gd name="T11" fmla="*/ 16256 h 274"/>
              <a:gd name="T12" fmla="+- 0 11197 10928"/>
              <a:gd name="T13" fmla="*/ T12 w 270"/>
              <a:gd name="T14" fmla="+- 0 16236 15984"/>
              <a:gd name="T15" fmla="*/ 16236 h 274"/>
              <a:gd name="T16" fmla="+- 0 11062 10928"/>
              <a:gd name="T17" fmla="*/ T16 w 270"/>
              <a:gd name="T18" fmla="+- 0 15984 15984"/>
              <a:gd name="T19" fmla="*/ 15984 h 274"/>
              <a:gd name="T20" fmla="+- 0 11036 10928"/>
              <a:gd name="T21" fmla="*/ T20 w 270"/>
              <a:gd name="T22" fmla="+- 0 15987 15984"/>
              <a:gd name="T23" fmla="*/ 15987 h 274"/>
              <a:gd name="T24" fmla="+- 0 11010 10928"/>
              <a:gd name="T25" fmla="*/ T24 w 270"/>
              <a:gd name="T26" fmla="+- 0 15995 15984"/>
              <a:gd name="T27" fmla="*/ 15995 h 274"/>
              <a:gd name="T28" fmla="+- 0 10987 10928"/>
              <a:gd name="T29" fmla="*/ T28 w 270"/>
              <a:gd name="T30" fmla="+- 0 16008 15984"/>
              <a:gd name="T31" fmla="*/ 16008 h 274"/>
              <a:gd name="T32" fmla="+- 0 10968 10928"/>
              <a:gd name="T33" fmla="*/ T32 w 270"/>
              <a:gd name="T34" fmla="+- 0 16024 15984"/>
              <a:gd name="T35" fmla="*/ 16024 h 274"/>
              <a:gd name="T36" fmla="+- 0 10951 10928"/>
              <a:gd name="T37" fmla="*/ T36 w 270"/>
              <a:gd name="T38" fmla="+- 0 16044 15984"/>
              <a:gd name="T39" fmla="*/ 16044 h 274"/>
              <a:gd name="T40" fmla="+- 0 10939 10928"/>
              <a:gd name="T41" fmla="*/ T40 w 270"/>
              <a:gd name="T42" fmla="+- 0 16067 15984"/>
              <a:gd name="T43" fmla="*/ 16067 h 274"/>
              <a:gd name="T44" fmla="+- 0 10931 10928"/>
              <a:gd name="T45" fmla="*/ T44 w 270"/>
              <a:gd name="T46" fmla="+- 0 16092 15984"/>
              <a:gd name="T47" fmla="*/ 16092 h 274"/>
              <a:gd name="T48" fmla="+- 0 10928 10928"/>
              <a:gd name="T49" fmla="*/ T48 w 270"/>
              <a:gd name="T50" fmla="+- 0 16119 15984"/>
              <a:gd name="T51" fmla="*/ 16119 h 274"/>
              <a:gd name="T52" fmla="+- 0 10931 10928"/>
              <a:gd name="T53" fmla="*/ T52 w 270"/>
              <a:gd name="T54" fmla="+- 0 16146 15984"/>
              <a:gd name="T55" fmla="*/ 16146 h 274"/>
              <a:gd name="T56" fmla="+- 0 10939 10928"/>
              <a:gd name="T57" fmla="*/ T56 w 270"/>
              <a:gd name="T58" fmla="+- 0 16172 15984"/>
              <a:gd name="T59" fmla="*/ 16172 h 274"/>
              <a:gd name="T60" fmla="+- 0 10951 10928"/>
              <a:gd name="T61" fmla="*/ T60 w 270"/>
              <a:gd name="T62" fmla="+- 0 16195 15984"/>
              <a:gd name="T63" fmla="*/ 16195 h 274"/>
              <a:gd name="T64" fmla="+- 0 10968 10928"/>
              <a:gd name="T65" fmla="*/ T64 w 270"/>
              <a:gd name="T66" fmla="+- 0 16215 15984"/>
              <a:gd name="T67" fmla="*/ 16215 h 274"/>
              <a:gd name="T68" fmla="+- 0 10987 10928"/>
              <a:gd name="T69" fmla="*/ T68 w 270"/>
              <a:gd name="T70" fmla="+- 0 16231 15984"/>
              <a:gd name="T71" fmla="*/ 16231 h 274"/>
              <a:gd name="T72" fmla="+- 0 11010 10928"/>
              <a:gd name="T73" fmla="*/ T72 w 270"/>
              <a:gd name="T74" fmla="+- 0 16243 15984"/>
              <a:gd name="T75" fmla="*/ 16243 h 274"/>
              <a:gd name="T76" fmla="+- 0 11036 10928"/>
              <a:gd name="T77" fmla="*/ T76 w 270"/>
              <a:gd name="T78" fmla="+- 0 16251 15984"/>
              <a:gd name="T79" fmla="*/ 16251 h 274"/>
              <a:gd name="T80" fmla="+- 0 11063 10928"/>
              <a:gd name="T81" fmla="*/ T80 w 270"/>
              <a:gd name="T82" fmla="+- 0 16254 15984"/>
              <a:gd name="T83" fmla="*/ 16254 h 274"/>
              <a:gd name="T84" fmla="+- 0 11086 10928"/>
              <a:gd name="T85" fmla="*/ T84 w 270"/>
              <a:gd name="T86" fmla="+- 0 16252 15984"/>
              <a:gd name="T87" fmla="*/ 16252 h 274"/>
              <a:gd name="T88" fmla="+- 0 11107 10928"/>
              <a:gd name="T89" fmla="*/ T88 w 270"/>
              <a:gd name="T90" fmla="+- 0 16246 15984"/>
              <a:gd name="T91" fmla="*/ 16246 h 274"/>
              <a:gd name="T92" fmla="+- 0 11122 10928"/>
              <a:gd name="T93" fmla="*/ T92 w 270"/>
              <a:gd name="T94" fmla="+- 0 16240 15984"/>
              <a:gd name="T95" fmla="*/ 16240 h 274"/>
              <a:gd name="T96" fmla="+- 0 11197 10928"/>
              <a:gd name="T97" fmla="*/ T96 w 270"/>
              <a:gd name="T98" fmla="+- 0 16236 15984"/>
              <a:gd name="T99" fmla="*/ 16236 h 274"/>
              <a:gd name="T100" fmla="+- 0 11055 10928"/>
              <a:gd name="T101" fmla="*/ T100 w 270"/>
              <a:gd name="T102" fmla="+- 0 16185 15984"/>
              <a:gd name="T103" fmla="*/ 16185 h 274"/>
              <a:gd name="T104" fmla="+- 0 11031 10928"/>
              <a:gd name="T105" fmla="*/ T104 w 270"/>
              <a:gd name="T106" fmla="+- 0 16176 15984"/>
              <a:gd name="T107" fmla="*/ 16176 h 274"/>
              <a:gd name="T108" fmla="+- 0 11012 10928"/>
              <a:gd name="T109" fmla="*/ T108 w 270"/>
              <a:gd name="T110" fmla="+- 0 16160 15984"/>
              <a:gd name="T111" fmla="*/ 16160 h 274"/>
              <a:gd name="T112" fmla="+- 0 11001 10928"/>
              <a:gd name="T113" fmla="*/ T112 w 270"/>
              <a:gd name="T114" fmla="+- 0 16137 15984"/>
              <a:gd name="T115" fmla="*/ 16137 h 274"/>
              <a:gd name="T116" fmla="+- 0 10999 10928"/>
              <a:gd name="T117" fmla="*/ T116 w 270"/>
              <a:gd name="T118" fmla="+- 0 16110 15984"/>
              <a:gd name="T119" fmla="*/ 16110 h 274"/>
              <a:gd name="T120" fmla="+- 0 11007 10928"/>
              <a:gd name="T121" fmla="*/ T120 w 270"/>
              <a:gd name="T122" fmla="+- 0 16086 15984"/>
              <a:gd name="T123" fmla="*/ 16086 h 274"/>
              <a:gd name="T124" fmla="+- 0 11024 10928"/>
              <a:gd name="T125" fmla="*/ T124 w 270"/>
              <a:gd name="T126" fmla="+- 0 16067 15984"/>
              <a:gd name="T127" fmla="*/ 16067 h 274"/>
              <a:gd name="T128" fmla="+- 0 11047 10928"/>
              <a:gd name="T129" fmla="*/ T128 w 270"/>
              <a:gd name="T130" fmla="+- 0 16055 15984"/>
              <a:gd name="T131" fmla="*/ 16055 h 274"/>
              <a:gd name="T132" fmla="+- 0 11180 10928"/>
              <a:gd name="T133" fmla="*/ T132 w 270"/>
              <a:gd name="T134" fmla="+- 0 16053 15984"/>
              <a:gd name="T135" fmla="*/ 16053 h 274"/>
              <a:gd name="T136" fmla="+- 0 11166 10928"/>
              <a:gd name="T137" fmla="*/ T136 w 270"/>
              <a:gd name="T138" fmla="+- 0 16033 15984"/>
              <a:gd name="T139" fmla="*/ 16033 h 274"/>
              <a:gd name="T140" fmla="+- 0 11148 10928"/>
              <a:gd name="T141" fmla="*/ T140 w 270"/>
              <a:gd name="T142" fmla="+- 0 16015 15984"/>
              <a:gd name="T143" fmla="*/ 16015 h 274"/>
              <a:gd name="T144" fmla="+- 0 11123 10928"/>
              <a:gd name="T145" fmla="*/ T144 w 270"/>
              <a:gd name="T146" fmla="+- 0 15999 15984"/>
              <a:gd name="T147" fmla="*/ 15999 h 274"/>
              <a:gd name="T148" fmla="+- 0 11115 10928"/>
              <a:gd name="T149" fmla="*/ T148 w 270"/>
              <a:gd name="T150" fmla="+- 0 15995 15984"/>
              <a:gd name="T151" fmla="*/ 15995 h 274"/>
              <a:gd name="T152" fmla="+- 0 11089 10928"/>
              <a:gd name="T153" fmla="*/ T152 w 270"/>
              <a:gd name="T154" fmla="+- 0 15987 15984"/>
              <a:gd name="T155" fmla="*/ 15987 h 274"/>
              <a:gd name="T156" fmla="+- 0 11062 10928"/>
              <a:gd name="T157" fmla="*/ T156 w 270"/>
              <a:gd name="T158" fmla="+- 0 15984 15984"/>
              <a:gd name="T159" fmla="*/ 15984 h 274"/>
              <a:gd name="T160" fmla="+- 0 11074 10928"/>
              <a:gd name="T161" fmla="*/ T160 w 270"/>
              <a:gd name="T162" fmla="+- 0 16053 15984"/>
              <a:gd name="T163" fmla="*/ 16053 h 274"/>
              <a:gd name="T164" fmla="+- 0 11098 10928"/>
              <a:gd name="T165" fmla="*/ T164 w 270"/>
              <a:gd name="T166" fmla="+- 0 16062 15984"/>
              <a:gd name="T167" fmla="*/ 16062 h 274"/>
              <a:gd name="T168" fmla="+- 0 11117 10928"/>
              <a:gd name="T169" fmla="*/ T168 w 270"/>
              <a:gd name="T170" fmla="+- 0 16079 15984"/>
              <a:gd name="T171" fmla="*/ 16079 h 274"/>
              <a:gd name="T172" fmla="+- 0 11126 10928"/>
              <a:gd name="T173" fmla="*/ T172 w 270"/>
              <a:gd name="T174" fmla="+- 0 16095 15984"/>
              <a:gd name="T175" fmla="*/ 16095 h 274"/>
              <a:gd name="T176" fmla="+- 0 11130 10928"/>
              <a:gd name="T177" fmla="*/ T176 w 270"/>
              <a:gd name="T178" fmla="+- 0 16112 15984"/>
              <a:gd name="T179" fmla="*/ 16112 h 274"/>
              <a:gd name="T180" fmla="+- 0 11129 10928"/>
              <a:gd name="T181" fmla="*/ T180 w 270"/>
              <a:gd name="T182" fmla="+- 0 16133 15984"/>
              <a:gd name="T183" fmla="*/ 16133 h 274"/>
              <a:gd name="T184" fmla="+- 0 11121 10928"/>
              <a:gd name="T185" fmla="*/ T184 w 270"/>
              <a:gd name="T186" fmla="+- 0 16153 15984"/>
              <a:gd name="T187" fmla="*/ 16153 h 274"/>
              <a:gd name="T188" fmla="+- 0 11105 10928"/>
              <a:gd name="T189" fmla="*/ T188 w 270"/>
              <a:gd name="T190" fmla="+- 0 16172 15984"/>
              <a:gd name="T191" fmla="*/ 16172 h 274"/>
              <a:gd name="T192" fmla="+- 0 11082 10928"/>
              <a:gd name="T193" fmla="*/ T192 w 270"/>
              <a:gd name="T194" fmla="+- 0 16183 15984"/>
              <a:gd name="T195" fmla="*/ 16183 h 274"/>
              <a:gd name="T196" fmla="+- 0 11197 10928"/>
              <a:gd name="T197" fmla="*/ T196 w 270"/>
              <a:gd name="T198" fmla="+- 0 16185 15984"/>
              <a:gd name="T199" fmla="*/ 16185 h 274"/>
              <a:gd name="T200" fmla="+- 0 11197 10928"/>
              <a:gd name="T201" fmla="*/ T200 w 270"/>
              <a:gd name="T202" fmla="+- 0 16106 15984"/>
              <a:gd name="T203" fmla="*/ 16106 h 274"/>
              <a:gd name="T204" fmla="+- 0 11191 10928"/>
              <a:gd name="T205" fmla="*/ T204 w 270"/>
              <a:gd name="T206" fmla="+- 0 16079 15984"/>
              <a:gd name="T207" fmla="*/ 16079 h 274"/>
              <a:gd name="T208" fmla="+- 0 11181 10928"/>
              <a:gd name="T209" fmla="*/ T208 w 270"/>
              <a:gd name="T210" fmla="+- 0 16055 15984"/>
              <a:gd name="T211" fmla="*/ 16055 h 27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</a:cxnLst>
            <a:rect l="0" t="0" r="r" b="b"/>
            <a:pathLst>
              <a:path w="270" h="274">
                <a:moveTo>
                  <a:pt x="269" y="252"/>
                </a:moveTo>
                <a:lnTo>
                  <a:pt x="201" y="252"/>
                </a:lnTo>
                <a:lnTo>
                  <a:pt x="207" y="265"/>
                </a:lnTo>
                <a:lnTo>
                  <a:pt x="219" y="274"/>
                </a:lnTo>
                <a:lnTo>
                  <a:pt x="240" y="274"/>
                </a:lnTo>
                <a:lnTo>
                  <a:pt x="245" y="272"/>
                </a:lnTo>
                <a:lnTo>
                  <a:pt x="261" y="264"/>
                </a:lnTo>
                <a:lnTo>
                  <a:pt x="269" y="252"/>
                </a:lnTo>
                <a:close/>
                <a:moveTo>
                  <a:pt x="134" y="0"/>
                </a:moveTo>
                <a:lnTo>
                  <a:pt x="121" y="1"/>
                </a:lnTo>
                <a:lnTo>
                  <a:pt x="108" y="3"/>
                </a:lnTo>
                <a:lnTo>
                  <a:pt x="95" y="6"/>
                </a:lnTo>
                <a:lnTo>
                  <a:pt x="82" y="11"/>
                </a:lnTo>
                <a:lnTo>
                  <a:pt x="70" y="17"/>
                </a:lnTo>
                <a:lnTo>
                  <a:pt x="59" y="24"/>
                </a:lnTo>
                <a:lnTo>
                  <a:pt x="49" y="31"/>
                </a:lnTo>
                <a:lnTo>
                  <a:pt x="40" y="40"/>
                </a:lnTo>
                <a:lnTo>
                  <a:pt x="31" y="49"/>
                </a:lnTo>
                <a:lnTo>
                  <a:pt x="23" y="60"/>
                </a:lnTo>
                <a:lnTo>
                  <a:pt x="17" y="71"/>
                </a:lnTo>
                <a:lnTo>
                  <a:pt x="11" y="83"/>
                </a:lnTo>
                <a:lnTo>
                  <a:pt x="6" y="95"/>
                </a:lnTo>
                <a:lnTo>
                  <a:pt x="3" y="108"/>
                </a:lnTo>
                <a:lnTo>
                  <a:pt x="1" y="122"/>
                </a:lnTo>
                <a:lnTo>
                  <a:pt x="0" y="135"/>
                </a:lnTo>
                <a:lnTo>
                  <a:pt x="1" y="149"/>
                </a:lnTo>
                <a:lnTo>
                  <a:pt x="3" y="162"/>
                </a:lnTo>
                <a:lnTo>
                  <a:pt x="6" y="175"/>
                </a:lnTo>
                <a:lnTo>
                  <a:pt x="11" y="188"/>
                </a:lnTo>
                <a:lnTo>
                  <a:pt x="17" y="200"/>
                </a:lnTo>
                <a:lnTo>
                  <a:pt x="23" y="211"/>
                </a:lnTo>
                <a:lnTo>
                  <a:pt x="31" y="221"/>
                </a:lnTo>
                <a:lnTo>
                  <a:pt x="40" y="231"/>
                </a:lnTo>
                <a:lnTo>
                  <a:pt x="49" y="239"/>
                </a:lnTo>
                <a:lnTo>
                  <a:pt x="59" y="247"/>
                </a:lnTo>
                <a:lnTo>
                  <a:pt x="71" y="254"/>
                </a:lnTo>
                <a:lnTo>
                  <a:pt x="82" y="259"/>
                </a:lnTo>
                <a:lnTo>
                  <a:pt x="95" y="264"/>
                </a:lnTo>
                <a:lnTo>
                  <a:pt x="108" y="267"/>
                </a:lnTo>
                <a:lnTo>
                  <a:pt x="121" y="269"/>
                </a:lnTo>
                <a:lnTo>
                  <a:pt x="135" y="270"/>
                </a:lnTo>
                <a:lnTo>
                  <a:pt x="146" y="270"/>
                </a:lnTo>
                <a:lnTo>
                  <a:pt x="158" y="268"/>
                </a:lnTo>
                <a:lnTo>
                  <a:pt x="169" y="266"/>
                </a:lnTo>
                <a:lnTo>
                  <a:pt x="179" y="262"/>
                </a:lnTo>
                <a:lnTo>
                  <a:pt x="187" y="260"/>
                </a:lnTo>
                <a:lnTo>
                  <a:pt x="194" y="256"/>
                </a:lnTo>
                <a:lnTo>
                  <a:pt x="201" y="252"/>
                </a:lnTo>
                <a:lnTo>
                  <a:pt x="269" y="252"/>
                </a:lnTo>
                <a:lnTo>
                  <a:pt x="269" y="201"/>
                </a:lnTo>
                <a:lnTo>
                  <a:pt x="127" y="201"/>
                </a:lnTo>
                <a:lnTo>
                  <a:pt x="119" y="199"/>
                </a:lnTo>
                <a:lnTo>
                  <a:pt x="103" y="192"/>
                </a:lnTo>
                <a:lnTo>
                  <a:pt x="96" y="188"/>
                </a:lnTo>
                <a:lnTo>
                  <a:pt x="84" y="176"/>
                </a:lnTo>
                <a:lnTo>
                  <a:pt x="79" y="169"/>
                </a:lnTo>
                <a:lnTo>
                  <a:pt x="73" y="153"/>
                </a:lnTo>
                <a:lnTo>
                  <a:pt x="71" y="144"/>
                </a:lnTo>
                <a:lnTo>
                  <a:pt x="71" y="126"/>
                </a:lnTo>
                <a:lnTo>
                  <a:pt x="73" y="118"/>
                </a:lnTo>
                <a:lnTo>
                  <a:pt x="79" y="102"/>
                </a:lnTo>
                <a:lnTo>
                  <a:pt x="84" y="95"/>
                </a:lnTo>
                <a:lnTo>
                  <a:pt x="96" y="83"/>
                </a:lnTo>
                <a:lnTo>
                  <a:pt x="103" y="78"/>
                </a:lnTo>
                <a:lnTo>
                  <a:pt x="119" y="71"/>
                </a:lnTo>
                <a:lnTo>
                  <a:pt x="127" y="69"/>
                </a:lnTo>
                <a:lnTo>
                  <a:pt x="252" y="69"/>
                </a:lnTo>
                <a:lnTo>
                  <a:pt x="246" y="60"/>
                </a:lnTo>
                <a:lnTo>
                  <a:pt x="238" y="49"/>
                </a:lnTo>
                <a:lnTo>
                  <a:pt x="230" y="40"/>
                </a:lnTo>
                <a:lnTo>
                  <a:pt x="220" y="31"/>
                </a:lnTo>
                <a:lnTo>
                  <a:pt x="210" y="23"/>
                </a:lnTo>
                <a:lnTo>
                  <a:pt x="195" y="15"/>
                </a:lnTo>
                <a:lnTo>
                  <a:pt x="191" y="13"/>
                </a:lnTo>
                <a:lnTo>
                  <a:pt x="187" y="11"/>
                </a:lnTo>
                <a:lnTo>
                  <a:pt x="174" y="6"/>
                </a:lnTo>
                <a:lnTo>
                  <a:pt x="161" y="3"/>
                </a:lnTo>
                <a:lnTo>
                  <a:pt x="148" y="1"/>
                </a:lnTo>
                <a:lnTo>
                  <a:pt x="134" y="0"/>
                </a:lnTo>
                <a:close/>
                <a:moveTo>
                  <a:pt x="252" y="69"/>
                </a:moveTo>
                <a:lnTo>
                  <a:pt x="146" y="69"/>
                </a:lnTo>
                <a:lnTo>
                  <a:pt x="154" y="71"/>
                </a:lnTo>
                <a:lnTo>
                  <a:pt x="170" y="78"/>
                </a:lnTo>
                <a:lnTo>
                  <a:pt x="177" y="83"/>
                </a:lnTo>
                <a:lnTo>
                  <a:pt x="189" y="95"/>
                </a:lnTo>
                <a:lnTo>
                  <a:pt x="193" y="102"/>
                </a:lnTo>
                <a:lnTo>
                  <a:pt x="198" y="111"/>
                </a:lnTo>
                <a:lnTo>
                  <a:pt x="201" y="121"/>
                </a:lnTo>
                <a:lnTo>
                  <a:pt x="202" y="128"/>
                </a:lnTo>
                <a:lnTo>
                  <a:pt x="202" y="143"/>
                </a:lnTo>
                <a:lnTo>
                  <a:pt x="201" y="149"/>
                </a:lnTo>
                <a:lnTo>
                  <a:pt x="198" y="159"/>
                </a:lnTo>
                <a:lnTo>
                  <a:pt x="193" y="169"/>
                </a:lnTo>
                <a:lnTo>
                  <a:pt x="189" y="176"/>
                </a:lnTo>
                <a:lnTo>
                  <a:pt x="177" y="188"/>
                </a:lnTo>
                <a:lnTo>
                  <a:pt x="170" y="192"/>
                </a:lnTo>
                <a:lnTo>
                  <a:pt x="154" y="199"/>
                </a:lnTo>
                <a:lnTo>
                  <a:pt x="146" y="201"/>
                </a:lnTo>
                <a:lnTo>
                  <a:pt x="269" y="201"/>
                </a:lnTo>
                <a:lnTo>
                  <a:pt x="269" y="135"/>
                </a:lnTo>
                <a:lnTo>
                  <a:pt x="269" y="122"/>
                </a:lnTo>
                <a:lnTo>
                  <a:pt x="267" y="108"/>
                </a:lnTo>
                <a:lnTo>
                  <a:pt x="263" y="95"/>
                </a:lnTo>
                <a:lnTo>
                  <a:pt x="259" y="83"/>
                </a:lnTo>
                <a:lnTo>
                  <a:pt x="253" y="71"/>
                </a:lnTo>
                <a:lnTo>
                  <a:pt x="252" y="69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3" name="Freeform 10">
            <a:extLst>
              <a:ext uri="{FF2B5EF4-FFF2-40B4-BE49-F238E27FC236}">
                <a16:creationId xmlns:a16="http://schemas.microsoft.com/office/drawing/2014/main" id="{AB79CE98-065E-3F51-F1E3-D999A8802E03}"/>
              </a:ext>
            </a:extLst>
          </xdr:cNvPr>
          <xdr:cNvSpPr>
            <a:spLocks/>
          </xdr:cNvSpPr>
        </xdr:nvSpPr>
        <xdr:spPr bwMode="auto">
          <a:xfrm>
            <a:off x="8058" y="15172"/>
            <a:ext cx="709" cy="1084"/>
          </a:xfrm>
          <a:custGeom>
            <a:avLst/>
            <a:gdLst>
              <a:gd name="T0" fmla="+- 0 8154 8059"/>
              <a:gd name="T1" fmla="*/ T0 w 709"/>
              <a:gd name="T2" fmla="+- 0 15173 15173"/>
              <a:gd name="T3" fmla="*/ 15173 h 1084"/>
              <a:gd name="T4" fmla="+- 0 8113 8059"/>
              <a:gd name="T5" fmla="*/ T4 w 709"/>
              <a:gd name="T6" fmla="+- 0 15186 15173"/>
              <a:gd name="T7" fmla="*/ 15186 h 1084"/>
              <a:gd name="T8" fmla="+- 0 8081 8059"/>
              <a:gd name="T9" fmla="*/ T8 w 709"/>
              <a:gd name="T10" fmla="+- 0 15213 15173"/>
              <a:gd name="T11" fmla="*/ 15213 h 1084"/>
              <a:gd name="T12" fmla="+- 0 8062 8059"/>
              <a:gd name="T13" fmla="*/ T12 w 709"/>
              <a:gd name="T14" fmla="+- 0 15250 15173"/>
              <a:gd name="T15" fmla="*/ 15250 h 1084"/>
              <a:gd name="T16" fmla="+- 0 8059 8059"/>
              <a:gd name="T17" fmla="*/ T16 w 709"/>
              <a:gd name="T18" fmla="+- 0 15291 15173"/>
              <a:gd name="T19" fmla="*/ 15291 h 1084"/>
              <a:gd name="T20" fmla="+- 0 8072 8059"/>
              <a:gd name="T21" fmla="*/ T20 w 709"/>
              <a:gd name="T22" fmla="+- 0 15332 15173"/>
              <a:gd name="T23" fmla="*/ 15332 h 1084"/>
              <a:gd name="T24" fmla="+- 0 8566 8059"/>
              <a:gd name="T25" fmla="*/ T24 w 709"/>
              <a:gd name="T26" fmla="+- 0 16201 15173"/>
              <a:gd name="T27" fmla="*/ 16201 h 1084"/>
              <a:gd name="T28" fmla="+- 0 8594 8059"/>
              <a:gd name="T29" fmla="*/ T28 w 709"/>
              <a:gd name="T30" fmla="+- 0 16234 15173"/>
              <a:gd name="T31" fmla="*/ 16234 h 1084"/>
              <a:gd name="T32" fmla="+- 0 8631 8059"/>
              <a:gd name="T33" fmla="*/ T32 w 709"/>
              <a:gd name="T34" fmla="+- 0 16252 15173"/>
              <a:gd name="T35" fmla="*/ 16252 h 1084"/>
              <a:gd name="T36" fmla="+- 0 8672 8059"/>
              <a:gd name="T37" fmla="*/ T36 w 709"/>
              <a:gd name="T38" fmla="+- 0 16256 15173"/>
              <a:gd name="T39" fmla="*/ 16256 h 1084"/>
              <a:gd name="T40" fmla="+- 0 8712 8059"/>
              <a:gd name="T41" fmla="*/ T40 w 709"/>
              <a:gd name="T42" fmla="+- 0 16243 15173"/>
              <a:gd name="T43" fmla="*/ 16243 h 1084"/>
              <a:gd name="T44" fmla="+- 0 8745 8059"/>
              <a:gd name="T45" fmla="*/ T44 w 709"/>
              <a:gd name="T46" fmla="+- 0 16215 15173"/>
              <a:gd name="T47" fmla="*/ 16215 h 1084"/>
              <a:gd name="T48" fmla="+- 0 8763 8059"/>
              <a:gd name="T49" fmla="*/ T48 w 709"/>
              <a:gd name="T50" fmla="+- 0 16178 15173"/>
              <a:gd name="T51" fmla="*/ 16178 h 1084"/>
              <a:gd name="T52" fmla="+- 0 8767 8059"/>
              <a:gd name="T53" fmla="*/ T52 w 709"/>
              <a:gd name="T54" fmla="+- 0 16137 15173"/>
              <a:gd name="T55" fmla="*/ 16137 h 1084"/>
              <a:gd name="T56" fmla="+- 0 8754 8059"/>
              <a:gd name="T57" fmla="*/ T56 w 709"/>
              <a:gd name="T58" fmla="+- 0 16096 15173"/>
              <a:gd name="T59" fmla="*/ 16096 h 1084"/>
              <a:gd name="T60" fmla="+- 0 8259 8059"/>
              <a:gd name="T61" fmla="*/ T60 w 709"/>
              <a:gd name="T62" fmla="+- 0 15227 15173"/>
              <a:gd name="T63" fmla="*/ 15227 h 1084"/>
              <a:gd name="T64" fmla="+- 0 8232 8059"/>
              <a:gd name="T65" fmla="*/ T64 w 709"/>
              <a:gd name="T66" fmla="+- 0 15195 15173"/>
              <a:gd name="T67" fmla="*/ 15195 h 1084"/>
              <a:gd name="T68" fmla="+- 0 8195 8059"/>
              <a:gd name="T69" fmla="*/ T68 w 709"/>
              <a:gd name="T70" fmla="+- 0 15176 15173"/>
              <a:gd name="T71" fmla="*/ 15176 h 1084"/>
              <a:gd name="T72" fmla="+- 0 8154 8059"/>
              <a:gd name="T73" fmla="*/ T72 w 709"/>
              <a:gd name="T74" fmla="+- 0 15173 15173"/>
              <a:gd name="T75" fmla="*/ 15173 h 108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09" h="1084">
                <a:moveTo>
                  <a:pt x="95" y="0"/>
                </a:moveTo>
                <a:lnTo>
                  <a:pt x="54" y="13"/>
                </a:lnTo>
                <a:lnTo>
                  <a:pt x="22" y="40"/>
                </a:lnTo>
                <a:lnTo>
                  <a:pt x="3" y="77"/>
                </a:lnTo>
                <a:lnTo>
                  <a:pt x="0" y="118"/>
                </a:lnTo>
                <a:lnTo>
                  <a:pt x="13" y="159"/>
                </a:lnTo>
                <a:lnTo>
                  <a:pt x="507" y="1028"/>
                </a:lnTo>
                <a:lnTo>
                  <a:pt x="535" y="1061"/>
                </a:lnTo>
                <a:lnTo>
                  <a:pt x="572" y="1079"/>
                </a:lnTo>
                <a:lnTo>
                  <a:pt x="613" y="1083"/>
                </a:lnTo>
                <a:lnTo>
                  <a:pt x="653" y="1070"/>
                </a:lnTo>
                <a:lnTo>
                  <a:pt x="686" y="1042"/>
                </a:lnTo>
                <a:lnTo>
                  <a:pt x="704" y="1005"/>
                </a:lnTo>
                <a:lnTo>
                  <a:pt x="708" y="964"/>
                </a:lnTo>
                <a:lnTo>
                  <a:pt x="695" y="923"/>
                </a:lnTo>
                <a:lnTo>
                  <a:pt x="200" y="54"/>
                </a:lnTo>
                <a:lnTo>
                  <a:pt x="173" y="22"/>
                </a:lnTo>
                <a:lnTo>
                  <a:pt x="136" y="3"/>
                </a:lnTo>
                <a:lnTo>
                  <a:pt x="95" y="0"/>
                </a:lnTo>
                <a:close/>
              </a:path>
            </a:pathLst>
          </a:custGeom>
          <a:solidFill>
            <a:srgbClr val="5176B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4" name="Freeform 11">
            <a:extLst>
              <a:ext uri="{FF2B5EF4-FFF2-40B4-BE49-F238E27FC236}">
                <a16:creationId xmlns:a16="http://schemas.microsoft.com/office/drawing/2014/main" id="{4198B7DD-E76C-B009-63A1-B295B3702CDA}"/>
              </a:ext>
            </a:extLst>
          </xdr:cNvPr>
          <xdr:cNvSpPr>
            <a:spLocks/>
          </xdr:cNvSpPr>
        </xdr:nvSpPr>
        <xdr:spPr bwMode="auto">
          <a:xfrm>
            <a:off x="8679" y="15414"/>
            <a:ext cx="1038" cy="842"/>
          </a:xfrm>
          <a:custGeom>
            <a:avLst/>
            <a:gdLst>
              <a:gd name="T0" fmla="+- 0 9269 8680"/>
              <a:gd name="T1" fmla="*/ T0 w 1038"/>
              <a:gd name="T2" fmla="+- 0 15414 15414"/>
              <a:gd name="T3" fmla="*/ 15414 h 842"/>
              <a:gd name="T4" fmla="+- 0 9209 8680"/>
              <a:gd name="T5" fmla="*/ T4 w 1038"/>
              <a:gd name="T6" fmla="+- 0 15428 15414"/>
              <a:gd name="T7" fmla="*/ 15428 h 842"/>
              <a:gd name="T8" fmla="+- 0 9163 8680"/>
              <a:gd name="T9" fmla="*/ T8 w 1038"/>
              <a:gd name="T10" fmla="+- 0 15479 15414"/>
              <a:gd name="T11" fmla="*/ 15479 h 842"/>
              <a:gd name="T12" fmla="+- 0 9087 8680"/>
              <a:gd name="T13" fmla="*/ T12 w 1038"/>
              <a:gd name="T14" fmla="+- 0 15841 15414"/>
              <a:gd name="T15" fmla="*/ 15841 h 842"/>
              <a:gd name="T16" fmla="+- 0 8880 8680"/>
              <a:gd name="T17" fmla="*/ T16 w 1038"/>
              <a:gd name="T18" fmla="+- 0 15470 15414"/>
              <a:gd name="T19" fmla="*/ 15470 h 842"/>
              <a:gd name="T20" fmla="+- 0 8880 8680"/>
              <a:gd name="T21" fmla="*/ T20 w 1038"/>
              <a:gd name="T22" fmla="+- 0 15470 15414"/>
              <a:gd name="T23" fmla="*/ 15470 h 842"/>
              <a:gd name="T24" fmla="+- 0 8852 8680"/>
              <a:gd name="T25" fmla="*/ T24 w 1038"/>
              <a:gd name="T26" fmla="+- 0 15438 15414"/>
              <a:gd name="T27" fmla="*/ 15438 h 842"/>
              <a:gd name="T28" fmla="+- 0 8815 8680"/>
              <a:gd name="T29" fmla="*/ T28 w 1038"/>
              <a:gd name="T30" fmla="+- 0 15420 15414"/>
              <a:gd name="T31" fmla="*/ 15420 h 842"/>
              <a:gd name="T32" fmla="+- 0 8734 8680"/>
              <a:gd name="T33" fmla="*/ T32 w 1038"/>
              <a:gd name="T34" fmla="+- 0 15430 15414"/>
              <a:gd name="T35" fmla="*/ 15430 h 842"/>
              <a:gd name="T36" fmla="+- 0 8683 8680"/>
              <a:gd name="T37" fmla="*/ T36 w 1038"/>
              <a:gd name="T38" fmla="+- 0 15494 15414"/>
              <a:gd name="T39" fmla="*/ 15494 h 842"/>
              <a:gd name="T40" fmla="+- 0 8680 8680"/>
              <a:gd name="T41" fmla="*/ T40 w 1038"/>
              <a:gd name="T42" fmla="+- 0 15535 15414"/>
              <a:gd name="T43" fmla="*/ 15535 h 842"/>
              <a:gd name="T44" fmla="+- 0 8693 8680"/>
              <a:gd name="T45" fmla="*/ T44 w 1038"/>
              <a:gd name="T46" fmla="+- 0 15576 15414"/>
              <a:gd name="T47" fmla="*/ 15576 h 842"/>
              <a:gd name="T48" fmla="+- 0 8696 8680"/>
              <a:gd name="T49" fmla="*/ T48 w 1038"/>
              <a:gd name="T50" fmla="+- 0 15582 15414"/>
              <a:gd name="T51" fmla="*/ 15582 h 842"/>
              <a:gd name="T52" fmla="+- 0 9042 8680"/>
              <a:gd name="T53" fmla="*/ T52 w 1038"/>
              <a:gd name="T54" fmla="+- 0 16201 15414"/>
              <a:gd name="T55" fmla="*/ 16201 h 842"/>
              <a:gd name="T56" fmla="+- 0 9070 8680"/>
              <a:gd name="T57" fmla="*/ T56 w 1038"/>
              <a:gd name="T58" fmla="+- 0 16234 15414"/>
              <a:gd name="T59" fmla="*/ 16234 h 842"/>
              <a:gd name="T60" fmla="+- 0 9107 8680"/>
              <a:gd name="T61" fmla="*/ T60 w 1038"/>
              <a:gd name="T62" fmla="+- 0 16252 15414"/>
              <a:gd name="T63" fmla="*/ 16252 h 842"/>
              <a:gd name="T64" fmla="+- 0 9148 8680"/>
              <a:gd name="T65" fmla="*/ T64 w 1038"/>
              <a:gd name="T66" fmla="+- 0 16256 15414"/>
              <a:gd name="T67" fmla="*/ 16256 h 842"/>
              <a:gd name="T68" fmla="+- 0 9188 8680"/>
              <a:gd name="T69" fmla="*/ T68 w 1038"/>
              <a:gd name="T70" fmla="+- 0 16243 15414"/>
              <a:gd name="T71" fmla="*/ 16243 h 842"/>
              <a:gd name="T72" fmla="+- 0 9233 8680"/>
              <a:gd name="T73" fmla="*/ T72 w 1038"/>
              <a:gd name="T74" fmla="+- 0 16195 15414"/>
              <a:gd name="T75" fmla="*/ 16195 h 842"/>
              <a:gd name="T76" fmla="+- 0 9310 8680"/>
              <a:gd name="T77" fmla="*/ T76 w 1038"/>
              <a:gd name="T78" fmla="+- 0 15830 15414"/>
              <a:gd name="T79" fmla="*/ 15830 h 842"/>
              <a:gd name="T80" fmla="+- 0 9517 8680"/>
              <a:gd name="T81" fmla="*/ T80 w 1038"/>
              <a:gd name="T82" fmla="+- 0 16200 15414"/>
              <a:gd name="T83" fmla="*/ 16200 h 842"/>
              <a:gd name="T84" fmla="+- 0 9544 8680"/>
              <a:gd name="T85" fmla="*/ T84 w 1038"/>
              <a:gd name="T86" fmla="+- 0 16232 15414"/>
              <a:gd name="T87" fmla="*/ 16232 h 842"/>
              <a:gd name="T88" fmla="+- 0 9581 8680"/>
              <a:gd name="T89" fmla="*/ T88 w 1038"/>
              <a:gd name="T90" fmla="+- 0 16251 15414"/>
              <a:gd name="T91" fmla="*/ 16251 h 842"/>
              <a:gd name="T92" fmla="+- 0 9622 8680"/>
              <a:gd name="T93" fmla="*/ T92 w 1038"/>
              <a:gd name="T94" fmla="+- 0 16254 15414"/>
              <a:gd name="T95" fmla="*/ 16254 h 842"/>
              <a:gd name="T96" fmla="+- 0 9663 8680"/>
              <a:gd name="T97" fmla="*/ T96 w 1038"/>
              <a:gd name="T98" fmla="+- 0 16241 15414"/>
              <a:gd name="T99" fmla="*/ 16241 h 842"/>
              <a:gd name="T100" fmla="+- 0 9695 8680"/>
              <a:gd name="T101" fmla="*/ T100 w 1038"/>
              <a:gd name="T102" fmla="+- 0 16213 15414"/>
              <a:gd name="T103" fmla="*/ 16213 h 842"/>
              <a:gd name="T104" fmla="+- 0 9714 8680"/>
              <a:gd name="T105" fmla="*/ T104 w 1038"/>
              <a:gd name="T106" fmla="+- 0 16177 15414"/>
              <a:gd name="T107" fmla="*/ 16177 h 842"/>
              <a:gd name="T108" fmla="+- 0 9717 8680"/>
              <a:gd name="T109" fmla="*/ T108 w 1038"/>
              <a:gd name="T110" fmla="+- 0 16136 15414"/>
              <a:gd name="T111" fmla="*/ 16136 h 842"/>
              <a:gd name="T112" fmla="+- 0 9704 8680"/>
              <a:gd name="T113" fmla="*/ T112 w 1038"/>
              <a:gd name="T114" fmla="+- 0 16095 15414"/>
              <a:gd name="T115" fmla="*/ 16095 h 842"/>
              <a:gd name="T116" fmla="+- 0 9356 8680"/>
              <a:gd name="T117" fmla="*/ T116 w 1038"/>
              <a:gd name="T118" fmla="+- 0 15469 15414"/>
              <a:gd name="T119" fmla="*/ 15469 h 842"/>
              <a:gd name="T120" fmla="+- 0 9307 8680"/>
              <a:gd name="T121" fmla="*/ T120 w 1038"/>
              <a:gd name="T122" fmla="+- 0 15424 15414"/>
              <a:gd name="T123" fmla="*/ 15424 h 842"/>
              <a:gd name="T124" fmla="+- 0 9277 8680"/>
              <a:gd name="T125" fmla="*/ T124 w 1038"/>
              <a:gd name="T126" fmla="+- 0 15415 15414"/>
              <a:gd name="T127" fmla="*/ 15415 h 842"/>
              <a:gd name="T128" fmla="+- 0 9269 8680"/>
              <a:gd name="T129" fmla="*/ T128 w 1038"/>
              <a:gd name="T130" fmla="+- 0 15414 15414"/>
              <a:gd name="T131" fmla="*/ 15414 h 84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1038" h="842">
                <a:moveTo>
                  <a:pt x="589" y="0"/>
                </a:moveTo>
                <a:lnTo>
                  <a:pt x="529" y="14"/>
                </a:lnTo>
                <a:lnTo>
                  <a:pt x="483" y="65"/>
                </a:lnTo>
                <a:lnTo>
                  <a:pt x="407" y="427"/>
                </a:lnTo>
                <a:lnTo>
                  <a:pt x="200" y="56"/>
                </a:lnTo>
                <a:lnTo>
                  <a:pt x="172" y="24"/>
                </a:lnTo>
                <a:lnTo>
                  <a:pt x="135" y="6"/>
                </a:lnTo>
                <a:lnTo>
                  <a:pt x="54" y="16"/>
                </a:lnTo>
                <a:lnTo>
                  <a:pt x="3" y="80"/>
                </a:lnTo>
                <a:lnTo>
                  <a:pt x="0" y="121"/>
                </a:lnTo>
                <a:lnTo>
                  <a:pt x="13" y="162"/>
                </a:lnTo>
                <a:lnTo>
                  <a:pt x="16" y="168"/>
                </a:lnTo>
                <a:lnTo>
                  <a:pt x="362" y="787"/>
                </a:lnTo>
                <a:lnTo>
                  <a:pt x="390" y="820"/>
                </a:lnTo>
                <a:lnTo>
                  <a:pt x="427" y="838"/>
                </a:lnTo>
                <a:lnTo>
                  <a:pt x="468" y="842"/>
                </a:lnTo>
                <a:lnTo>
                  <a:pt x="508" y="829"/>
                </a:lnTo>
                <a:lnTo>
                  <a:pt x="553" y="781"/>
                </a:lnTo>
                <a:lnTo>
                  <a:pt x="630" y="416"/>
                </a:lnTo>
                <a:lnTo>
                  <a:pt x="837" y="786"/>
                </a:lnTo>
                <a:lnTo>
                  <a:pt x="864" y="818"/>
                </a:lnTo>
                <a:lnTo>
                  <a:pt x="901" y="837"/>
                </a:lnTo>
                <a:lnTo>
                  <a:pt x="942" y="840"/>
                </a:lnTo>
                <a:lnTo>
                  <a:pt x="983" y="827"/>
                </a:lnTo>
                <a:lnTo>
                  <a:pt x="1015" y="799"/>
                </a:lnTo>
                <a:lnTo>
                  <a:pt x="1034" y="763"/>
                </a:lnTo>
                <a:lnTo>
                  <a:pt x="1037" y="722"/>
                </a:lnTo>
                <a:lnTo>
                  <a:pt x="1024" y="681"/>
                </a:lnTo>
                <a:lnTo>
                  <a:pt x="676" y="55"/>
                </a:lnTo>
                <a:lnTo>
                  <a:pt x="627" y="10"/>
                </a:lnTo>
                <a:lnTo>
                  <a:pt x="597" y="1"/>
                </a:lnTo>
                <a:lnTo>
                  <a:pt x="589" y="0"/>
                </a:lnTo>
                <a:close/>
              </a:path>
            </a:pathLst>
          </a:custGeom>
          <a:solidFill>
            <a:srgbClr val="BED7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5" name="Freeform 12">
            <a:extLst>
              <a:ext uri="{FF2B5EF4-FFF2-40B4-BE49-F238E27FC236}">
                <a16:creationId xmlns:a16="http://schemas.microsoft.com/office/drawing/2014/main" id="{E154AE32-83B5-31BB-DA85-B51A2C722CE4}"/>
              </a:ext>
            </a:extLst>
          </xdr:cNvPr>
          <xdr:cNvSpPr>
            <a:spLocks/>
          </xdr:cNvSpPr>
        </xdr:nvSpPr>
        <xdr:spPr bwMode="auto">
          <a:xfrm>
            <a:off x="8554" y="15418"/>
            <a:ext cx="338" cy="837"/>
          </a:xfrm>
          <a:custGeom>
            <a:avLst/>
            <a:gdLst>
              <a:gd name="T0" fmla="+- 0 8808 8555"/>
              <a:gd name="T1" fmla="*/ T0 w 338"/>
              <a:gd name="T2" fmla="+- 0 15418 15418"/>
              <a:gd name="T3" fmla="*/ 15418 h 837"/>
              <a:gd name="T4" fmla="+- 0 8728 8555"/>
              <a:gd name="T5" fmla="*/ T4 w 338"/>
              <a:gd name="T6" fmla="+- 0 15434 15418"/>
              <a:gd name="T7" fmla="*/ 15434 h 837"/>
              <a:gd name="T8" fmla="+- 0 8682 8555"/>
              <a:gd name="T9" fmla="*/ T8 w 338"/>
              <a:gd name="T10" fmla="+- 0 15502 15418"/>
              <a:gd name="T11" fmla="*/ 15502 h 837"/>
              <a:gd name="T12" fmla="+- 0 8555 8555"/>
              <a:gd name="T13" fmla="*/ T12 w 338"/>
              <a:gd name="T14" fmla="+- 0 16127 15418"/>
              <a:gd name="T15" fmla="*/ 16127 h 837"/>
              <a:gd name="T16" fmla="+- 0 8555 8555"/>
              <a:gd name="T17" fmla="*/ T16 w 338"/>
              <a:gd name="T18" fmla="+- 0 16170 15418"/>
              <a:gd name="T19" fmla="*/ 16170 h 837"/>
              <a:gd name="T20" fmla="+- 0 8570 8555"/>
              <a:gd name="T21" fmla="*/ T20 w 338"/>
              <a:gd name="T22" fmla="+- 0 16208 15418"/>
              <a:gd name="T23" fmla="*/ 16208 h 837"/>
              <a:gd name="T24" fmla="+- 0 8599 8555"/>
              <a:gd name="T25" fmla="*/ T24 w 338"/>
              <a:gd name="T26" fmla="+- 0 16238 15418"/>
              <a:gd name="T27" fmla="*/ 16238 h 837"/>
              <a:gd name="T28" fmla="+- 0 8638 8555"/>
              <a:gd name="T29" fmla="*/ T28 w 338"/>
              <a:gd name="T30" fmla="+- 0 16254 15418"/>
              <a:gd name="T31" fmla="*/ 16254 h 837"/>
              <a:gd name="T32" fmla="+- 0 8681 8555"/>
              <a:gd name="T33" fmla="*/ T32 w 338"/>
              <a:gd name="T34" fmla="+- 0 16255 15418"/>
              <a:gd name="T35" fmla="*/ 16255 h 837"/>
              <a:gd name="T36" fmla="+- 0 8719 8555"/>
              <a:gd name="T37" fmla="*/ T36 w 338"/>
              <a:gd name="T38" fmla="+- 0 16239 15418"/>
              <a:gd name="T39" fmla="*/ 16239 h 837"/>
              <a:gd name="T40" fmla="+- 0 8748 8555"/>
              <a:gd name="T41" fmla="*/ T40 w 338"/>
              <a:gd name="T42" fmla="+- 0 16211 15418"/>
              <a:gd name="T43" fmla="*/ 16211 h 837"/>
              <a:gd name="T44" fmla="+- 0 8765 8555"/>
              <a:gd name="T45" fmla="*/ T44 w 338"/>
              <a:gd name="T46" fmla="+- 0 16170 15418"/>
              <a:gd name="T47" fmla="*/ 16170 h 837"/>
              <a:gd name="T48" fmla="+- 0 8892 8555"/>
              <a:gd name="T49" fmla="*/ T48 w 338"/>
              <a:gd name="T50" fmla="+- 0 15545 15418"/>
              <a:gd name="T51" fmla="*/ 15545 h 837"/>
              <a:gd name="T52" fmla="+- 0 8892 8555"/>
              <a:gd name="T53" fmla="*/ T52 w 338"/>
              <a:gd name="T54" fmla="+- 0 15503 15418"/>
              <a:gd name="T55" fmla="*/ 15503 h 837"/>
              <a:gd name="T56" fmla="+- 0 8877 8555"/>
              <a:gd name="T57" fmla="*/ T56 w 338"/>
              <a:gd name="T58" fmla="+- 0 15464 15418"/>
              <a:gd name="T59" fmla="*/ 15464 h 837"/>
              <a:gd name="T60" fmla="+- 0 8848 8555"/>
              <a:gd name="T61" fmla="*/ T60 w 338"/>
              <a:gd name="T62" fmla="+- 0 15435 15418"/>
              <a:gd name="T63" fmla="*/ 15435 h 837"/>
              <a:gd name="T64" fmla="+- 0 8808 8555"/>
              <a:gd name="T65" fmla="*/ T64 w 338"/>
              <a:gd name="T66" fmla="+- 0 15418 15418"/>
              <a:gd name="T67" fmla="*/ 15418 h 83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</a:cxnLst>
            <a:rect l="0" t="0" r="r" b="b"/>
            <a:pathLst>
              <a:path w="338" h="837">
                <a:moveTo>
                  <a:pt x="253" y="0"/>
                </a:moveTo>
                <a:lnTo>
                  <a:pt x="173" y="16"/>
                </a:lnTo>
                <a:lnTo>
                  <a:pt x="127" y="84"/>
                </a:lnTo>
                <a:lnTo>
                  <a:pt x="0" y="709"/>
                </a:lnTo>
                <a:lnTo>
                  <a:pt x="0" y="752"/>
                </a:lnTo>
                <a:lnTo>
                  <a:pt x="15" y="790"/>
                </a:lnTo>
                <a:lnTo>
                  <a:pt x="44" y="820"/>
                </a:lnTo>
                <a:lnTo>
                  <a:pt x="83" y="836"/>
                </a:lnTo>
                <a:lnTo>
                  <a:pt x="126" y="837"/>
                </a:lnTo>
                <a:lnTo>
                  <a:pt x="164" y="821"/>
                </a:lnTo>
                <a:lnTo>
                  <a:pt x="193" y="793"/>
                </a:lnTo>
                <a:lnTo>
                  <a:pt x="210" y="752"/>
                </a:lnTo>
                <a:lnTo>
                  <a:pt x="337" y="127"/>
                </a:lnTo>
                <a:lnTo>
                  <a:pt x="337" y="85"/>
                </a:lnTo>
                <a:lnTo>
                  <a:pt x="322" y="46"/>
                </a:lnTo>
                <a:lnTo>
                  <a:pt x="293" y="17"/>
                </a:lnTo>
                <a:lnTo>
                  <a:pt x="253" y="0"/>
                </a:lnTo>
                <a:close/>
              </a:path>
            </a:pathLst>
          </a:custGeom>
          <a:solidFill>
            <a:srgbClr val="87C6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DABB-EB15-49E9-9BFD-9CC42AAC29CB}">
  <dimension ref="A1:AB188"/>
  <sheetViews>
    <sheetView tabSelected="1" topLeftCell="A46" workbookViewId="0">
      <selection activeCell="A43" sqref="A43"/>
    </sheetView>
  </sheetViews>
  <sheetFormatPr baseColWidth="10" defaultRowHeight="15"/>
  <cols>
    <col min="1" max="1" width="32.140625" customWidth="1"/>
    <col min="2" max="2" width="22.85546875" bestFit="1" customWidth="1"/>
    <col min="3" max="3" width="17.7109375" customWidth="1"/>
    <col min="4" max="4" width="10.5703125" style="158" customWidth="1"/>
    <col min="5" max="5" width="17.140625" customWidth="1"/>
    <col min="6" max="6" width="5.140625" style="158" customWidth="1"/>
    <col min="7" max="7" width="18.42578125" customWidth="1"/>
    <col min="8" max="8" width="5.42578125" style="158" customWidth="1"/>
    <col min="9" max="9" width="16.85546875" customWidth="1"/>
    <col min="10" max="10" width="5" style="158" customWidth="1"/>
    <col min="11" max="11" width="16.85546875" customWidth="1"/>
    <col min="12" max="12" width="5" style="158" customWidth="1"/>
    <col min="13" max="13" width="15.7109375" style="4" customWidth="1"/>
    <col min="14" max="14" width="5" style="4" customWidth="1"/>
    <col min="15" max="15" width="11.42578125" style="4" customWidth="1"/>
    <col min="16" max="16" width="15.28515625" style="4" customWidth="1"/>
    <col min="17" max="18" width="15.5703125" style="4" bestFit="1" customWidth="1"/>
    <col min="19" max="19" width="14.5703125" style="4" bestFit="1" customWidth="1"/>
    <col min="20" max="24" width="11.42578125" style="4"/>
    <col min="25" max="25" width="17.28515625" customWidth="1"/>
    <col min="26" max="26" width="19" customWidth="1"/>
    <col min="27" max="27" width="15.7109375" customWidth="1"/>
    <col min="257" max="257" width="32.140625" customWidth="1"/>
    <col min="258" max="258" width="17.42578125" customWidth="1"/>
    <col min="259" max="259" width="18.28515625" customWidth="1"/>
    <col min="260" max="260" width="6.5703125" customWidth="1"/>
    <col min="261" max="261" width="18.140625" customWidth="1"/>
    <col min="262" max="262" width="6.140625" customWidth="1"/>
    <col min="263" max="263" width="15.5703125" customWidth="1"/>
    <col min="264" max="264" width="6.42578125" customWidth="1"/>
    <col min="265" max="265" width="15.5703125" customWidth="1"/>
    <col min="266" max="266" width="5" customWidth="1"/>
    <col min="267" max="267" width="14.28515625" customWidth="1"/>
    <col min="268" max="268" width="5" customWidth="1"/>
    <col min="269" max="269" width="17.140625" customWidth="1"/>
    <col min="270" max="270" width="5" customWidth="1"/>
    <col min="271" max="271" width="11.42578125" customWidth="1"/>
    <col min="272" max="272" width="15.28515625" customWidth="1"/>
    <col min="273" max="274" width="15.5703125" bestFit="1" customWidth="1"/>
    <col min="275" max="275" width="14.5703125" bestFit="1" customWidth="1"/>
    <col min="281" max="281" width="17.28515625" customWidth="1"/>
    <col min="282" max="282" width="19" customWidth="1"/>
    <col min="283" max="283" width="15.7109375" customWidth="1"/>
    <col min="513" max="513" width="32.140625" customWidth="1"/>
    <col min="514" max="514" width="17.42578125" customWidth="1"/>
    <col min="515" max="515" width="18.28515625" customWidth="1"/>
    <col min="516" max="516" width="6.5703125" customWidth="1"/>
    <col min="517" max="517" width="18.140625" customWidth="1"/>
    <col min="518" max="518" width="6.140625" customWidth="1"/>
    <col min="519" max="519" width="15.5703125" customWidth="1"/>
    <col min="520" max="520" width="6.42578125" customWidth="1"/>
    <col min="521" max="521" width="15.5703125" customWidth="1"/>
    <col min="522" max="522" width="5" customWidth="1"/>
    <col min="523" max="523" width="14.28515625" customWidth="1"/>
    <col min="524" max="524" width="5" customWidth="1"/>
    <col min="525" max="525" width="17.140625" customWidth="1"/>
    <col min="526" max="526" width="5" customWidth="1"/>
    <col min="527" max="527" width="11.42578125" customWidth="1"/>
    <col min="528" max="528" width="15.28515625" customWidth="1"/>
    <col min="529" max="530" width="15.5703125" bestFit="1" customWidth="1"/>
    <col min="531" max="531" width="14.5703125" bestFit="1" customWidth="1"/>
    <col min="537" max="537" width="17.28515625" customWidth="1"/>
    <col min="538" max="538" width="19" customWidth="1"/>
    <col min="539" max="539" width="15.7109375" customWidth="1"/>
    <col min="769" max="769" width="32.140625" customWidth="1"/>
    <col min="770" max="770" width="17.42578125" customWidth="1"/>
    <col min="771" max="771" width="18.28515625" customWidth="1"/>
    <col min="772" max="772" width="6.5703125" customWidth="1"/>
    <col min="773" max="773" width="18.140625" customWidth="1"/>
    <col min="774" max="774" width="6.140625" customWidth="1"/>
    <col min="775" max="775" width="15.5703125" customWidth="1"/>
    <col min="776" max="776" width="6.42578125" customWidth="1"/>
    <col min="777" max="777" width="15.5703125" customWidth="1"/>
    <col min="778" max="778" width="5" customWidth="1"/>
    <col min="779" max="779" width="14.28515625" customWidth="1"/>
    <col min="780" max="780" width="5" customWidth="1"/>
    <col min="781" max="781" width="17.140625" customWidth="1"/>
    <col min="782" max="782" width="5" customWidth="1"/>
    <col min="783" max="783" width="11.42578125" customWidth="1"/>
    <col min="784" max="784" width="15.28515625" customWidth="1"/>
    <col min="785" max="786" width="15.5703125" bestFit="1" customWidth="1"/>
    <col min="787" max="787" width="14.5703125" bestFit="1" customWidth="1"/>
    <col min="793" max="793" width="17.28515625" customWidth="1"/>
    <col min="794" max="794" width="19" customWidth="1"/>
    <col min="795" max="795" width="15.7109375" customWidth="1"/>
    <col min="1025" max="1025" width="32.140625" customWidth="1"/>
    <col min="1026" max="1026" width="17.42578125" customWidth="1"/>
    <col min="1027" max="1027" width="18.28515625" customWidth="1"/>
    <col min="1028" max="1028" width="6.5703125" customWidth="1"/>
    <col min="1029" max="1029" width="18.140625" customWidth="1"/>
    <col min="1030" max="1030" width="6.140625" customWidth="1"/>
    <col min="1031" max="1031" width="15.5703125" customWidth="1"/>
    <col min="1032" max="1032" width="6.42578125" customWidth="1"/>
    <col min="1033" max="1033" width="15.5703125" customWidth="1"/>
    <col min="1034" max="1034" width="5" customWidth="1"/>
    <col min="1035" max="1035" width="14.28515625" customWidth="1"/>
    <col min="1036" max="1036" width="5" customWidth="1"/>
    <col min="1037" max="1037" width="17.140625" customWidth="1"/>
    <col min="1038" max="1038" width="5" customWidth="1"/>
    <col min="1039" max="1039" width="11.42578125" customWidth="1"/>
    <col min="1040" max="1040" width="15.28515625" customWidth="1"/>
    <col min="1041" max="1042" width="15.5703125" bestFit="1" customWidth="1"/>
    <col min="1043" max="1043" width="14.5703125" bestFit="1" customWidth="1"/>
    <col min="1049" max="1049" width="17.28515625" customWidth="1"/>
    <col min="1050" max="1050" width="19" customWidth="1"/>
    <col min="1051" max="1051" width="15.7109375" customWidth="1"/>
    <col min="1281" max="1281" width="32.140625" customWidth="1"/>
    <col min="1282" max="1282" width="17.42578125" customWidth="1"/>
    <col min="1283" max="1283" width="18.28515625" customWidth="1"/>
    <col min="1284" max="1284" width="6.5703125" customWidth="1"/>
    <col min="1285" max="1285" width="18.140625" customWidth="1"/>
    <col min="1286" max="1286" width="6.140625" customWidth="1"/>
    <col min="1287" max="1287" width="15.5703125" customWidth="1"/>
    <col min="1288" max="1288" width="6.42578125" customWidth="1"/>
    <col min="1289" max="1289" width="15.5703125" customWidth="1"/>
    <col min="1290" max="1290" width="5" customWidth="1"/>
    <col min="1291" max="1291" width="14.28515625" customWidth="1"/>
    <col min="1292" max="1292" width="5" customWidth="1"/>
    <col min="1293" max="1293" width="17.140625" customWidth="1"/>
    <col min="1294" max="1294" width="5" customWidth="1"/>
    <col min="1295" max="1295" width="11.42578125" customWidth="1"/>
    <col min="1296" max="1296" width="15.28515625" customWidth="1"/>
    <col min="1297" max="1298" width="15.5703125" bestFit="1" customWidth="1"/>
    <col min="1299" max="1299" width="14.5703125" bestFit="1" customWidth="1"/>
    <col min="1305" max="1305" width="17.28515625" customWidth="1"/>
    <col min="1306" max="1306" width="19" customWidth="1"/>
    <col min="1307" max="1307" width="15.7109375" customWidth="1"/>
    <col min="1537" max="1537" width="32.140625" customWidth="1"/>
    <col min="1538" max="1538" width="17.42578125" customWidth="1"/>
    <col min="1539" max="1539" width="18.28515625" customWidth="1"/>
    <col min="1540" max="1540" width="6.5703125" customWidth="1"/>
    <col min="1541" max="1541" width="18.140625" customWidth="1"/>
    <col min="1542" max="1542" width="6.140625" customWidth="1"/>
    <col min="1543" max="1543" width="15.5703125" customWidth="1"/>
    <col min="1544" max="1544" width="6.42578125" customWidth="1"/>
    <col min="1545" max="1545" width="15.5703125" customWidth="1"/>
    <col min="1546" max="1546" width="5" customWidth="1"/>
    <col min="1547" max="1547" width="14.28515625" customWidth="1"/>
    <col min="1548" max="1548" width="5" customWidth="1"/>
    <col min="1549" max="1549" width="17.140625" customWidth="1"/>
    <col min="1550" max="1550" width="5" customWidth="1"/>
    <col min="1551" max="1551" width="11.42578125" customWidth="1"/>
    <col min="1552" max="1552" width="15.28515625" customWidth="1"/>
    <col min="1553" max="1554" width="15.5703125" bestFit="1" customWidth="1"/>
    <col min="1555" max="1555" width="14.5703125" bestFit="1" customWidth="1"/>
    <col min="1561" max="1561" width="17.28515625" customWidth="1"/>
    <col min="1562" max="1562" width="19" customWidth="1"/>
    <col min="1563" max="1563" width="15.7109375" customWidth="1"/>
    <col min="1793" max="1793" width="32.140625" customWidth="1"/>
    <col min="1794" max="1794" width="17.42578125" customWidth="1"/>
    <col min="1795" max="1795" width="18.28515625" customWidth="1"/>
    <col min="1796" max="1796" width="6.5703125" customWidth="1"/>
    <col min="1797" max="1797" width="18.140625" customWidth="1"/>
    <col min="1798" max="1798" width="6.140625" customWidth="1"/>
    <col min="1799" max="1799" width="15.5703125" customWidth="1"/>
    <col min="1800" max="1800" width="6.42578125" customWidth="1"/>
    <col min="1801" max="1801" width="15.5703125" customWidth="1"/>
    <col min="1802" max="1802" width="5" customWidth="1"/>
    <col min="1803" max="1803" width="14.28515625" customWidth="1"/>
    <col min="1804" max="1804" width="5" customWidth="1"/>
    <col min="1805" max="1805" width="17.140625" customWidth="1"/>
    <col min="1806" max="1806" width="5" customWidth="1"/>
    <col min="1807" max="1807" width="11.42578125" customWidth="1"/>
    <col min="1808" max="1808" width="15.28515625" customWidth="1"/>
    <col min="1809" max="1810" width="15.5703125" bestFit="1" customWidth="1"/>
    <col min="1811" max="1811" width="14.5703125" bestFit="1" customWidth="1"/>
    <col min="1817" max="1817" width="17.28515625" customWidth="1"/>
    <col min="1818" max="1818" width="19" customWidth="1"/>
    <col min="1819" max="1819" width="15.7109375" customWidth="1"/>
    <col min="2049" max="2049" width="32.140625" customWidth="1"/>
    <col min="2050" max="2050" width="17.42578125" customWidth="1"/>
    <col min="2051" max="2051" width="18.28515625" customWidth="1"/>
    <col min="2052" max="2052" width="6.5703125" customWidth="1"/>
    <col min="2053" max="2053" width="18.140625" customWidth="1"/>
    <col min="2054" max="2054" width="6.140625" customWidth="1"/>
    <col min="2055" max="2055" width="15.5703125" customWidth="1"/>
    <col min="2056" max="2056" width="6.42578125" customWidth="1"/>
    <col min="2057" max="2057" width="15.5703125" customWidth="1"/>
    <col min="2058" max="2058" width="5" customWidth="1"/>
    <col min="2059" max="2059" width="14.28515625" customWidth="1"/>
    <col min="2060" max="2060" width="5" customWidth="1"/>
    <col min="2061" max="2061" width="17.140625" customWidth="1"/>
    <col min="2062" max="2062" width="5" customWidth="1"/>
    <col min="2063" max="2063" width="11.42578125" customWidth="1"/>
    <col min="2064" max="2064" width="15.28515625" customWidth="1"/>
    <col min="2065" max="2066" width="15.5703125" bestFit="1" customWidth="1"/>
    <col min="2067" max="2067" width="14.5703125" bestFit="1" customWidth="1"/>
    <col min="2073" max="2073" width="17.28515625" customWidth="1"/>
    <col min="2074" max="2074" width="19" customWidth="1"/>
    <col min="2075" max="2075" width="15.7109375" customWidth="1"/>
    <col min="2305" max="2305" width="32.140625" customWidth="1"/>
    <col min="2306" max="2306" width="17.42578125" customWidth="1"/>
    <col min="2307" max="2307" width="18.28515625" customWidth="1"/>
    <col min="2308" max="2308" width="6.5703125" customWidth="1"/>
    <col min="2309" max="2309" width="18.140625" customWidth="1"/>
    <col min="2310" max="2310" width="6.140625" customWidth="1"/>
    <col min="2311" max="2311" width="15.5703125" customWidth="1"/>
    <col min="2312" max="2312" width="6.42578125" customWidth="1"/>
    <col min="2313" max="2313" width="15.5703125" customWidth="1"/>
    <col min="2314" max="2314" width="5" customWidth="1"/>
    <col min="2315" max="2315" width="14.28515625" customWidth="1"/>
    <col min="2316" max="2316" width="5" customWidth="1"/>
    <col min="2317" max="2317" width="17.140625" customWidth="1"/>
    <col min="2318" max="2318" width="5" customWidth="1"/>
    <col min="2319" max="2319" width="11.42578125" customWidth="1"/>
    <col min="2320" max="2320" width="15.28515625" customWidth="1"/>
    <col min="2321" max="2322" width="15.5703125" bestFit="1" customWidth="1"/>
    <col min="2323" max="2323" width="14.5703125" bestFit="1" customWidth="1"/>
    <col min="2329" max="2329" width="17.28515625" customWidth="1"/>
    <col min="2330" max="2330" width="19" customWidth="1"/>
    <col min="2331" max="2331" width="15.7109375" customWidth="1"/>
    <col min="2561" max="2561" width="32.140625" customWidth="1"/>
    <col min="2562" max="2562" width="17.42578125" customWidth="1"/>
    <col min="2563" max="2563" width="18.28515625" customWidth="1"/>
    <col min="2564" max="2564" width="6.5703125" customWidth="1"/>
    <col min="2565" max="2565" width="18.140625" customWidth="1"/>
    <col min="2566" max="2566" width="6.140625" customWidth="1"/>
    <col min="2567" max="2567" width="15.5703125" customWidth="1"/>
    <col min="2568" max="2568" width="6.42578125" customWidth="1"/>
    <col min="2569" max="2569" width="15.5703125" customWidth="1"/>
    <col min="2570" max="2570" width="5" customWidth="1"/>
    <col min="2571" max="2571" width="14.28515625" customWidth="1"/>
    <col min="2572" max="2572" width="5" customWidth="1"/>
    <col min="2573" max="2573" width="17.140625" customWidth="1"/>
    <col min="2574" max="2574" width="5" customWidth="1"/>
    <col min="2575" max="2575" width="11.42578125" customWidth="1"/>
    <col min="2576" max="2576" width="15.28515625" customWidth="1"/>
    <col min="2577" max="2578" width="15.5703125" bestFit="1" customWidth="1"/>
    <col min="2579" max="2579" width="14.5703125" bestFit="1" customWidth="1"/>
    <col min="2585" max="2585" width="17.28515625" customWidth="1"/>
    <col min="2586" max="2586" width="19" customWidth="1"/>
    <col min="2587" max="2587" width="15.7109375" customWidth="1"/>
    <col min="2817" max="2817" width="32.140625" customWidth="1"/>
    <col min="2818" max="2818" width="17.42578125" customWidth="1"/>
    <col min="2819" max="2819" width="18.28515625" customWidth="1"/>
    <col min="2820" max="2820" width="6.5703125" customWidth="1"/>
    <col min="2821" max="2821" width="18.140625" customWidth="1"/>
    <col min="2822" max="2822" width="6.140625" customWidth="1"/>
    <col min="2823" max="2823" width="15.5703125" customWidth="1"/>
    <col min="2824" max="2824" width="6.42578125" customWidth="1"/>
    <col min="2825" max="2825" width="15.5703125" customWidth="1"/>
    <col min="2826" max="2826" width="5" customWidth="1"/>
    <col min="2827" max="2827" width="14.28515625" customWidth="1"/>
    <col min="2828" max="2828" width="5" customWidth="1"/>
    <col min="2829" max="2829" width="17.140625" customWidth="1"/>
    <col min="2830" max="2830" width="5" customWidth="1"/>
    <col min="2831" max="2831" width="11.42578125" customWidth="1"/>
    <col min="2832" max="2832" width="15.28515625" customWidth="1"/>
    <col min="2833" max="2834" width="15.5703125" bestFit="1" customWidth="1"/>
    <col min="2835" max="2835" width="14.5703125" bestFit="1" customWidth="1"/>
    <col min="2841" max="2841" width="17.28515625" customWidth="1"/>
    <col min="2842" max="2842" width="19" customWidth="1"/>
    <col min="2843" max="2843" width="15.7109375" customWidth="1"/>
    <col min="3073" max="3073" width="32.140625" customWidth="1"/>
    <col min="3074" max="3074" width="17.42578125" customWidth="1"/>
    <col min="3075" max="3075" width="18.28515625" customWidth="1"/>
    <col min="3076" max="3076" width="6.5703125" customWidth="1"/>
    <col min="3077" max="3077" width="18.140625" customWidth="1"/>
    <col min="3078" max="3078" width="6.140625" customWidth="1"/>
    <col min="3079" max="3079" width="15.5703125" customWidth="1"/>
    <col min="3080" max="3080" width="6.42578125" customWidth="1"/>
    <col min="3081" max="3081" width="15.5703125" customWidth="1"/>
    <col min="3082" max="3082" width="5" customWidth="1"/>
    <col min="3083" max="3083" width="14.28515625" customWidth="1"/>
    <col min="3084" max="3084" width="5" customWidth="1"/>
    <col min="3085" max="3085" width="17.140625" customWidth="1"/>
    <col min="3086" max="3086" width="5" customWidth="1"/>
    <col min="3087" max="3087" width="11.42578125" customWidth="1"/>
    <col min="3088" max="3088" width="15.28515625" customWidth="1"/>
    <col min="3089" max="3090" width="15.5703125" bestFit="1" customWidth="1"/>
    <col min="3091" max="3091" width="14.5703125" bestFit="1" customWidth="1"/>
    <col min="3097" max="3097" width="17.28515625" customWidth="1"/>
    <col min="3098" max="3098" width="19" customWidth="1"/>
    <col min="3099" max="3099" width="15.7109375" customWidth="1"/>
    <col min="3329" max="3329" width="32.140625" customWidth="1"/>
    <col min="3330" max="3330" width="17.42578125" customWidth="1"/>
    <col min="3331" max="3331" width="18.28515625" customWidth="1"/>
    <col min="3332" max="3332" width="6.5703125" customWidth="1"/>
    <col min="3333" max="3333" width="18.140625" customWidth="1"/>
    <col min="3334" max="3334" width="6.140625" customWidth="1"/>
    <col min="3335" max="3335" width="15.5703125" customWidth="1"/>
    <col min="3336" max="3336" width="6.42578125" customWidth="1"/>
    <col min="3337" max="3337" width="15.5703125" customWidth="1"/>
    <col min="3338" max="3338" width="5" customWidth="1"/>
    <col min="3339" max="3339" width="14.28515625" customWidth="1"/>
    <col min="3340" max="3340" width="5" customWidth="1"/>
    <col min="3341" max="3341" width="17.140625" customWidth="1"/>
    <col min="3342" max="3342" width="5" customWidth="1"/>
    <col min="3343" max="3343" width="11.42578125" customWidth="1"/>
    <col min="3344" max="3344" width="15.28515625" customWidth="1"/>
    <col min="3345" max="3346" width="15.5703125" bestFit="1" customWidth="1"/>
    <col min="3347" max="3347" width="14.5703125" bestFit="1" customWidth="1"/>
    <col min="3353" max="3353" width="17.28515625" customWidth="1"/>
    <col min="3354" max="3354" width="19" customWidth="1"/>
    <col min="3355" max="3355" width="15.7109375" customWidth="1"/>
    <col min="3585" max="3585" width="32.140625" customWidth="1"/>
    <col min="3586" max="3586" width="17.42578125" customWidth="1"/>
    <col min="3587" max="3587" width="18.28515625" customWidth="1"/>
    <col min="3588" max="3588" width="6.5703125" customWidth="1"/>
    <col min="3589" max="3589" width="18.140625" customWidth="1"/>
    <col min="3590" max="3590" width="6.140625" customWidth="1"/>
    <col min="3591" max="3591" width="15.5703125" customWidth="1"/>
    <col min="3592" max="3592" width="6.42578125" customWidth="1"/>
    <col min="3593" max="3593" width="15.5703125" customWidth="1"/>
    <col min="3594" max="3594" width="5" customWidth="1"/>
    <col min="3595" max="3595" width="14.28515625" customWidth="1"/>
    <col min="3596" max="3596" width="5" customWidth="1"/>
    <col min="3597" max="3597" width="17.140625" customWidth="1"/>
    <col min="3598" max="3598" width="5" customWidth="1"/>
    <col min="3599" max="3599" width="11.42578125" customWidth="1"/>
    <col min="3600" max="3600" width="15.28515625" customWidth="1"/>
    <col min="3601" max="3602" width="15.5703125" bestFit="1" customWidth="1"/>
    <col min="3603" max="3603" width="14.5703125" bestFit="1" customWidth="1"/>
    <col min="3609" max="3609" width="17.28515625" customWidth="1"/>
    <col min="3610" max="3610" width="19" customWidth="1"/>
    <col min="3611" max="3611" width="15.7109375" customWidth="1"/>
    <col min="3841" max="3841" width="32.140625" customWidth="1"/>
    <col min="3842" max="3842" width="17.42578125" customWidth="1"/>
    <col min="3843" max="3843" width="18.28515625" customWidth="1"/>
    <col min="3844" max="3844" width="6.5703125" customWidth="1"/>
    <col min="3845" max="3845" width="18.140625" customWidth="1"/>
    <col min="3846" max="3846" width="6.140625" customWidth="1"/>
    <col min="3847" max="3847" width="15.5703125" customWidth="1"/>
    <col min="3848" max="3848" width="6.42578125" customWidth="1"/>
    <col min="3849" max="3849" width="15.5703125" customWidth="1"/>
    <col min="3850" max="3850" width="5" customWidth="1"/>
    <col min="3851" max="3851" width="14.28515625" customWidth="1"/>
    <col min="3852" max="3852" width="5" customWidth="1"/>
    <col min="3853" max="3853" width="17.140625" customWidth="1"/>
    <col min="3854" max="3854" width="5" customWidth="1"/>
    <col min="3855" max="3855" width="11.42578125" customWidth="1"/>
    <col min="3856" max="3856" width="15.28515625" customWidth="1"/>
    <col min="3857" max="3858" width="15.5703125" bestFit="1" customWidth="1"/>
    <col min="3859" max="3859" width="14.5703125" bestFit="1" customWidth="1"/>
    <col min="3865" max="3865" width="17.28515625" customWidth="1"/>
    <col min="3866" max="3866" width="19" customWidth="1"/>
    <col min="3867" max="3867" width="15.7109375" customWidth="1"/>
    <col min="4097" max="4097" width="32.140625" customWidth="1"/>
    <col min="4098" max="4098" width="17.42578125" customWidth="1"/>
    <col min="4099" max="4099" width="18.28515625" customWidth="1"/>
    <col min="4100" max="4100" width="6.5703125" customWidth="1"/>
    <col min="4101" max="4101" width="18.140625" customWidth="1"/>
    <col min="4102" max="4102" width="6.140625" customWidth="1"/>
    <col min="4103" max="4103" width="15.5703125" customWidth="1"/>
    <col min="4104" max="4104" width="6.42578125" customWidth="1"/>
    <col min="4105" max="4105" width="15.5703125" customWidth="1"/>
    <col min="4106" max="4106" width="5" customWidth="1"/>
    <col min="4107" max="4107" width="14.28515625" customWidth="1"/>
    <col min="4108" max="4108" width="5" customWidth="1"/>
    <col min="4109" max="4109" width="17.140625" customWidth="1"/>
    <col min="4110" max="4110" width="5" customWidth="1"/>
    <col min="4111" max="4111" width="11.42578125" customWidth="1"/>
    <col min="4112" max="4112" width="15.28515625" customWidth="1"/>
    <col min="4113" max="4114" width="15.5703125" bestFit="1" customWidth="1"/>
    <col min="4115" max="4115" width="14.5703125" bestFit="1" customWidth="1"/>
    <col min="4121" max="4121" width="17.28515625" customWidth="1"/>
    <col min="4122" max="4122" width="19" customWidth="1"/>
    <col min="4123" max="4123" width="15.7109375" customWidth="1"/>
    <col min="4353" max="4353" width="32.140625" customWidth="1"/>
    <col min="4354" max="4354" width="17.42578125" customWidth="1"/>
    <col min="4355" max="4355" width="18.28515625" customWidth="1"/>
    <col min="4356" max="4356" width="6.5703125" customWidth="1"/>
    <col min="4357" max="4357" width="18.140625" customWidth="1"/>
    <col min="4358" max="4358" width="6.140625" customWidth="1"/>
    <col min="4359" max="4359" width="15.5703125" customWidth="1"/>
    <col min="4360" max="4360" width="6.42578125" customWidth="1"/>
    <col min="4361" max="4361" width="15.5703125" customWidth="1"/>
    <col min="4362" max="4362" width="5" customWidth="1"/>
    <col min="4363" max="4363" width="14.28515625" customWidth="1"/>
    <col min="4364" max="4364" width="5" customWidth="1"/>
    <col min="4365" max="4365" width="17.140625" customWidth="1"/>
    <col min="4366" max="4366" width="5" customWidth="1"/>
    <col min="4367" max="4367" width="11.42578125" customWidth="1"/>
    <col min="4368" max="4368" width="15.28515625" customWidth="1"/>
    <col min="4369" max="4370" width="15.5703125" bestFit="1" customWidth="1"/>
    <col min="4371" max="4371" width="14.5703125" bestFit="1" customWidth="1"/>
    <col min="4377" max="4377" width="17.28515625" customWidth="1"/>
    <col min="4378" max="4378" width="19" customWidth="1"/>
    <col min="4379" max="4379" width="15.7109375" customWidth="1"/>
    <col min="4609" max="4609" width="32.140625" customWidth="1"/>
    <col min="4610" max="4610" width="17.42578125" customWidth="1"/>
    <col min="4611" max="4611" width="18.28515625" customWidth="1"/>
    <col min="4612" max="4612" width="6.5703125" customWidth="1"/>
    <col min="4613" max="4613" width="18.140625" customWidth="1"/>
    <col min="4614" max="4614" width="6.140625" customWidth="1"/>
    <col min="4615" max="4615" width="15.5703125" customWidth="1"/>
    <col min="4616" max="4616" width="6.42578125" customWidth="1"/>
    <col min="4617" max="4617" width="15.5703125" customWidth="1"/>
    <col min="4618" max="4618" width="5" customWidth="1"/>
    <col min="4619" max="4619" width="14.28515625" customWidth="1"/>
    <col min="4620" max="4620" width="5" customWidth="1"/>
    <col min="4621" max="4621" width="17.140625" customWidth="1"/>
    <col min="4622" max="4622" width="5" customWidth="1"/>
    <col min="4623" max="4623" width="11.42578125" customWidth="1"/>
    <col min="4624" max="4624" width="15.28515625" customWidth="1"/>
    <col min="4625" max="4626" width="15.5703125" bestFit="1" customWidth="1"/>
    <col min="4627" max="4627" width="14.5703125" bestFit="1" customWidth="1"/>
    <col min="4633" max="4633" width="17.28515625" customWidth="1"/>
    <col min="4634" max="4634" width="19" customWidth="1"/>
    <col min="4635" max="4635" width="15.7109375" customWidth="1"/>
    <col min="4865" max="4865" width="32.140625" customWidth="1"/>
    <col min="4866" max="4866" width="17.42578125" customWidth="1"/>
    <col min="4867" max="4867" width="18.28515625" customWidth="1"/>
    <col min="4868" max="4868" width="6.5703125" customWidth="1"/>
    <col min="4869" max="4869" width="18.140625" customWidth="1"/>
    <col min="4870" max="4870" width="6.140625" customWidth="1"/>
    <col min="4871" max="4871" width="15.5703125" customWidth="1"/>
    <col min="4872" max="4872" width="6.42578125" customWidth="1"/>
    <col min="4873" max="4873" width="15.5703125" customWidth="1"/>
    <col min="4874" max="4874" width="5" customWidth="1"/>
    <col min="4875" max="4875" width="14.28515625" customWidth="1"/>
    <col min="4876" max="4876" width="5" customWidth="1"/>
    <col min="4877" max="4877" width="17.140625" customWidth="1"/>
    <col min="4878" max="4878" width="5" customWidth="1"/>
    <col min="4879" max="4879" width="11.42578125" customWidth="1"/>
    <col min="4880" max="4880" width="15.28515625" customWidth="1"/>
    <col min="4881" max="4882" width="15.5703125" bestFit="1" customWidth="1"/>
    <col min="4883" max="4883" width="14.5703125" bestFit="1" customWidth="1"/>
    <col min="4889" max="4889" width="17.28515625" customWidth="1"/>
    <col min="4890" max="4890" width="19" customWidth="1"/>
    <col min="4891" max="4891" width="15.7109375" customWidth="1"/>
    <col min="5121" max="5121" width="32.140625" customWidth="1"/>
    <col min="5122" max="5122" width="17.42578125" customWidth="1"/>
    <col min="5123" max="5123" width="18.28515625" customWidth="1"/>
    <col min="5124" max="5124" width="6.5703125" customWidth="1"/>
    <col min="5125" max="5125" width="18.140625" customWidth="1"/>
    <col min="5126" max="5126" width="6.140625" customWidth="1"/>
    <col min="5127" max="5127" width="15.5703125" customWidth="1"/>
    <col min="5128" max="5128" width="6.42578125" customWidth="1"/>
    <col min="5129" max="5129" width="15.5703125" customWidth="1"/>
    <col min="5130" max="5130" width="5" customWidth="1"/>
    <col min="5131" max="5131" width="14.28515625" customWidth="1"/>
    <col min="5132" max="5132" width="5" customWidth="1"/>
    <col min="5133" max="5133" width="17.140625" customWidth="1"/>
    <col min="5134" max="5134" width="5" customWidth="1"/>
    <col min="5135" max="5135" width="11.42578125" customWidth="1"/>
    <col min="5136" max="5136" width="15.28515625" customWidth="1"/>
    <col min="5137" max="5138" width="15.5703125" bestFit="1" customWidth="1"/>
    <col min="5139" max="5139" width="14.5703125" bestFit="1" customWidth="1"/>
    <col min="5145" max="5145" width="17.28515625" customWidth="1"/>
    <col min="5146" max="5146" width="19" customWidth="1"/>
    <col min="5147" max="5147" width="15.7109375" customWidth="1"/>
    <col min="5377" max="5377" width="32.140625" customWidth="1"/>
    <col min="5378" max="5378" width="17.42578125" customWidth="1"/>
    <col min="5379" max="5379" width="18.28515625" customWidth="1"/>
    <col min="5380" max="5380" width="6.5703125" customWidth="1"/>
    <col min="5381" max="5381" width="18.140625" customWidth="1"/>
    <col min="5382" max="5382" width="6.140625" customWidth="1"/>
    <col min="5383" max="5383" width="15.5703125" customWidth="1"/>
    <col min="5384" max="5384" width="6.42578125" customWidth="1"/>
    <col min="5385" max="5385" width="15.5703125" customWidth="1"/>
    <col min="5386" max="5386" width="5" customWidth="1"/>
    <col min="5387" max="5387" width="14.28515625" customWidth="1"/>
    <col min="5388" max="5388" width="5" customWidth="1"/>
    <col min="5389" max="5389" width="17.140625" customWidth="1"/>
    <col min="5390" max="5390" width="5" customWidth="1"/>
    <col min="5391" max="5391" width="11.42578125" customWidth="1"/>
    <col min="5392" max="5392" width="15.28515625" customWidth="1"/>
    <col min="5393" max="5394" width="15.5703125" bestFit="1" customWidth="1"/>
    <col min="5395" max="5395" width="14.5703125" bestFit="1" customWidth="1"/>
    <col min="5401" max="5401" width="17.28515625" customWidth="1"/>
    <col min="5402" max="5402" width="19" customWidth="1"/>
    <col min="5403" max="5403" width="15.7109375" customWidth="1"/>
    <col min="5633" max="5633" width="32.140625" customWidth="1"/>
    <col min="5634" max="5634" width="17.42578125" customWidth="1"/>
    <col min="5635" max="5635" width="18.28515625" customWidth="1"/>
    <col min="5636" max="5636" width="6.5703125" customWidth="1"/>
    <col min="5637" max="5637" width="18.140625" customWidth="1"/>
    <col min="5638" max="5638" width="6.140625" customWidth="1"/>
    <col min="5639" max="5639" width="15.5703125" customWidth="1"/>
    <col min="5640" max="5640" width="6.42578125" customWidth="1"/>
    <col min="5641" max="5641" width="15.5703125" customWidth="1"/>
    <col min="5642" max="5642" width="5" customWidth="1"/>
    <col min="5643" max="5643" width="14.28515625" customWidth="1"/>
    <col min="5644" max="5644" width="5" customWidth="1"/>
    <col min="5645" max="5645" width="17.140625" customWidth="1"/>
    <col min="5646" max="5646" width="5" customWidth="1"/>
    <col min="5647" max="5647" width="11.42578125" customWidth="1"/>
    <col min="5648" max="5648" width="15.28515625" customWidth="1"/>
    <col min="5649" max="5650" width="15.5703125" bestFit="1" customWidth="1"/>
    <col min="5651" max="5651" width="14.5703125" bestFit="1" customWidth="1"/>
    <col min="5657" max="5657" width="17.28515625" customWidth="1"/>
    <col min="5658" max="5658" width="19" customWidth="1"/>
    <col min="5659" max="5659" width="15.7109375" customWidth="1"/>
    <col min="5889" max="5889" width="32.140625" customWidth="1"/>
    <col min="5890" max="5890" width="17.42578125" customWidth="1"/>
    <col min="5891" max="5891" width="18.28515625" customWidth="1"/>
    <col min="5892" max="5892" width="6.5703125" customWidth="1"/>
    <col min="5893" max="5893" width="18.140625" customWidth="1"/>
    <col min="5894" max="5894" width="6.140625" customWidth="1"/>
    <col min="5895" max="5895" width="15.5703125" customWidth="1"/>
    <col min="5896" max="5896" width="6.42578125" customWidth="1"/>
    <col min="5897" max="5897" width="15.5703125" customWidth="1"/>
    <col min="5898" max="5898" width="5" customWidth="1"/>
    <col min="5899" max="5899" width="14.28515625" customWidth="1"/>
    <col min="5900" max="5900" width="5" customWidth="1"/>
    <col min="5901" max="5901" width="17.140625" customWidth="1"/>
    <col min="5902" max="5902" width="5" customWidth="1"/>
    <col min="5903" max="5903" width="11.42578125" customWidth="1"/>
    <col min="5904" max="5904" width="15.28515625" customWidth="1"/>
    <col min="5905" max="5906" width="15.5703125" bestFit="1" customWidth="1"/>
    <col min="5907" max="5907" width="14.5703125" bestFit="1" customWidth="1"/>
    <col min="5913" max="5913" width="17.28515625" customWidth="1"/>
    <col min="5914" max="5914" width="19" customWidth="1"/>
    <col min="5915" max="5915" width="15.7109375" customWidth="1"/>
    <col min="6145" max="6145" width="32.140625" customWidth="1"/>
    <col min="6146" max="6146" width="17.42578125" customWidth="1"/>
    <col min="6147" max="6147" width="18.28515625" customWidth="1"/>
    <col min="6148" max="6148" width="6.5703125" customWidth="1"/>
    <col min="6149" max="6149" width="18.140625" customWidth="1"/>
    <col min="6150" max="6150" width="6.140625" customWidth="1"/>
    <col min="6151" max="6151" width="15.5703125" customWidth="1"/>
    <col min="6152" max="6152" width="6.42578125" customWidth="1"/>
    <col min="6153" max="6153" width="15.5703125" customWidth="1"/>
    <col min="6154" max="6154" width="5" customWidth="1"/>
    <col min="6155" max="6155" width="14.28515625" customWidth="1"/>
    <col min="6156" max="6156" width="5" customWidth="1"/>
    <col min="6157" max="6157" width="17.140625" customWidth="1"/>
    <col min="6158" max="6158" width="5" customWidth="1"/>
    <col min="6159" max="6159" width="11.42578125" customWidth="1"/>
    <col min="6160" max="6160" width="15.28515625" customWidth="1"/>
    <col min="6161" max="6162" width="15.5703125" bestFit="1" customWidth="1"/>
    <col min="6163" max="6163" width="14.5703125" bestFit="1" customWidth="1"/>
    <col min="6169" max="6169" width="17.28515625" customWidth="1"/>
    <col min="6170" max="6170" width="19" customWidth="1"/>
    <col min="6171" max="6171" width="15.7109375" customWidth="1"/>
    <col min="6401" max="6401" width="32.140625" customWidth="1"/>
    <col min="6402" max="6402" width="17.42578125" customWidth="1"/>
    <col min="6403" max="6403" width="18.28515625" customWidth="1"/>
    <col min="6404" max="6404" width="6.5703125" customWidth="1"/>
    <col min="6405" max="6405" width="18.140625" customWidth="1"/>
    <col min="6406" max="6406" width="6.140625" customWidth="1"/>
    <col min="6407" max="6407" width="15.5703125" customWidth="1"/>
    <col min="6408" max="6408" width="6.42578125" customWidth="1"/>
    <col min="6409" max="6409" width="15.5703125" customWidth="1"/>
    <col min="6410" max="6410" width="5" customWidth="1"/>
    <col min="6411" max="6411" width="14.28515625" customWidth="1"/>
    <col min="6412" max="6412" width="5" customWidth="1"/>
    <col min="6413" max="6413" width="17.140625" customWidth="1"/>
    <col min="6414" max="6414" width="5" customWidth="1"/>
    <col min="6415" max="6415" width="11.42578125" customWidth="1"/>
    <col min="6416" max="6416" width="15.28515625" customWidth="1"/>
    <col min="6417" max="6418" width="15.5703125" bestFit="1" customWidth="1"/>
    <col min="6419" max="6419" width="14.5703125" bestFit="1" customWidth="1"/>
    <col min="6425" max="6425" width="17.28515625" customWidth="1"/>
    <col min="6426" max="6426" width="19" customWidth="1"/>
    <col min="6427" max="6427" width="15.7109375" customWidth="1"/>
    <col min="6657" max="6657" width="32.140625" customWidth="1"/>
    <col min="6658" max="6658" width="17.42578125" customWidth="1"/>
    <col min="6659" max="6659" width="18.28515625" customWidth="1"/>
    <col min="6660" max="6660" width="6.5703125" customWidth="1"/>
    <col min="6661" max="6661" width="18.140625" customWidth="1"/>
    <col min="6662" max="6662" width="6.140625" customWidth="1"/>
    <col min="6663" max="6663" width="15.5703125" customWidth="1"/>
    <col min="6664" max="6664" width="6.42578125" customWidth="1"/>
    <col min="6665" max="6665" width="15.5703125" customWidth="1"/>
    <col min="6666" max="6666" width="5" customWidth="1"/>
    <col min="6667" max="6667" width="14.28515625" customWidth="1"/>
    <col min="6668" max="6668" width="5" customWidth="1"/>
    <col min="6669" max="6669" width="17.140625" customWidth="1"/>
    <col min="6670" max="6670" width="5" customWidth="1"/>
    <col min="6671" max="6671" width="11.42578125" customWidth="1"/>
    <col min="6672" max="6672" width="15.28515625" customWidth="1"/>
    <col min="6673" max="6674" width="15.5703125" bestFit="1" customWidth="1"/>
    <col min="6675" max="6675" width="14.5703125" bestFit="1" customWidth="1"/>
    <col min="6681" max="6681" width="17.28515625" customWidth="1"/>
    <col min="6682" max="6682" width="19" customWidth="1"/>
    <col min="6683" max="6683" width="15.7109375" customWidth="1"/>
    <col min="6913" max="6913" width="32.140625" customWidth="1"/>
    <col min="6914" max="6914" width="17.42578125" customWidth="1"/>
    <col min="6915" max="6915" width="18.28515625" customWidth="1"/>
    <col min="6916" max="6916" width="6.5703125" customWidth="1"/>
    <col min="6917" max="6917" width="18.140625" customWidth="1"/>
    <col min="6918" max="6918" width="6.140625" customWidth="1"/>
    <col min="6919" max="6919" width="15.5703125" customWidth="1"/>
    <col min="6920" max="6920" width="6.42578125" customWidth="1"/>
    <col min="6921" max="6921" width="15.5703125" customWidth="1"/>
    <col min="6922" max="6922" width="5" customWidth="1"/>
    <col min="6923" max="6923" width="14.28515625" customWidth="1"/>
    <col min="6924" max="6924" width="5" customWidth="1"/>
    <col min="6925" max="6925" width="17.140625" customWidth="1"/>
    <col min="6926" max="6926" width="5" customWidth="1"/>
    <col min="6927" max="6927" width="11.42578125" customWidth="1"/>
    <col min="6928" max="6928" width="15.28515625" customWidth="1"/>
    <col min="6929" max="6930" width="15.5703125" bestFit="1" customWidth="1"/>
    <col min="6931" max="6931" width="14.5703125" bestFit="1" customWidth="1"/>
    <col min="6937" max="6937" width="17.28515625" customWidth="1"/>
    <col min="6938" max="6938" width="19" customWidth="1"/>
    <col min="6939" max="6939" width="15.7109375" customWidth="1"/>
    <col min="7169" max="7169" width="32.140625" customWidth="1"/>
    <col min="7170" max="7170" width="17.42578125" customWidth="1"/>
    <col min="7171" max="7171" width="18.28515625" customWidth="1"/>
    <col min="7172" max="7172" width="6.5703125" customWidth="1"/>
    <col min="7173" max="7173" width="18.140625" customWidth="1"/>
    <col min="7174" max="7174" width="6.140625" customWidth="1"/>
    <col min="7175" max="7175" width="15.5703125" customWidth="1"/>
    <col min="7176" max="7176" width="6.42578125" customWidth="1"/>
    <col min="7177" max="7177" width="15.5703125" customWidth="1"/>
    <col min="7178" max="7178" width="5" customWidth="1"/>
    <col min="7179" max="7179" width="14.28515625" customWidth="1"/>
    <col min="7180" max="7180" width="5" customWidth="1"/>
    <col min="7181" max="7181" width="17.140625" customWidth="1"/>
    <col min="7182" max="7182" width="5" customWidth="1"/>
    <col min="7183" max="7183" width="11.42578125" customWidth="1"/>
    <col min="7184" max="7184" width="15.28515625" customWidth="1"/>
    <col min="7185" max="7186" width="15.5703125" bestFit="1" customWidth="1"/>
    <col min="7187" max="7187" width="14.5703125" bestFit="1" customWidth="1"/>
    <col min="7193" max="7193" width="17.28515625" customWidth="1"/>
    <col min="7194" max="7194" width="19" customWidth="1"/>
    <col min="7195" max="7195" width="15.7109375" customWidth="1"/>
    <col min="7425" max="7425" width="32.140625" customWidth="1"/>
    <col min="7426" max="7426" width="17.42578125" customWidth="1"/>
    <col min="7427" max="7427" width="18.28515625" customWidth="1"/>
    <col min="7428" max="7428" width="6.5703125" customWidth="1"/>
    <col min="7429" max="7429" width="18.140625" customWidth="1"/>
    <col min="7430" max="7430" width="6.140625" customWidth="1"/>
    <col min="7431" max="7431" width="15.5703125" customWidth="1"/>
    <col min="7432" max="7432" width="6.42578125" customWidth="1"/>
    <col min="7433" max="7433" width="15.5703125" customWidth="1"/>
    <col min="7434" max="7434" width="5" customWidth="1"/>
    <col min="7435" max="7435" width="14.28515625" customWidth="1"/>
    <col min="7436" max="7436" width="5" customWidth="1"/>
    <col min="7437" max="7437" width="17.140625" customWidth="1"/>
    <col min="7438" max="7438" width="5" customWidth="1"/>
    <col min="7439" max="7439" width="11.42578125" customWidth="1"/>
    <col min="7440" max="7440" width="15.28515625" customWidth="1"/>
    <col min="7441" max="7442" width="15.5703125" bestFit="1" customWidth="1"/>
    <col min="7443" max="7443" width="14.5703125" bestFit="1" customWidth="1"/>
    <col min="7449" max="7449" width="17.28515625" customWidth="1"/>
    <col min="7450" max="7450" width="19" customWidth="1"/>
    <col min="7451" max="7451" width="15.7109375" customWidth="1"/>
    <col min="7681" max="7681" width="32.140625" customWidth="1"/>
    <col min="7682" max="7682" width="17.42578125" customWidth="1"/>
    <col min="7683" max="7683" width="18.28515625" customWidth="1"/>
    <col min="7684" max="7684" width="6.5703125" customWidth="1"/>
    <col min="7685" max="7685" width="18.140625" customWidth="1"/>
    <col min="7686" max="7686" width="6.140625" customWidth="1"/>
    <col min="7687" max="7687" width="15.5703125" customWidth="1"/>
    <col min="7688" max="7688" width="6.42578125" customWidth="1"/>
    <col min="7689" max="7689" width="15.5703125" customWidth="1"/>
    <col min="7690" max="7690" width="5" customWidth="1"/>
    <col min="7691" max="7691" width="14.28515625" customWidth="1"/>
    <col min="7692" max="7692" width="5" customWidth="1"/>
    <col min="7693" max="7693" width="17.140625" customWidth="1"/>
    <col min="7694" max="7694" width="5" customWidth="1"/>
    <col min="7695" max="7695" width="11.42578125" customWidth="1"/>
    <col min="7696" max="7696" width="15.28515625" customWidth="1"/>
    <col min="7697" max="7698" width="15.5703125" bestFit="1" customWidth="1"/>
    <col min="7699" max="7699" width="14.5703125" bestFit="1" customWidth="1"/>
    <col min="7705" max="7705" width="17.28515625" customWidth="1"/>
    <col min="7706" max="7706" width="19" customWidth="1"/>
    <col min="7707" max="7707" width="15.7109375" customWidth="1"/>
    <col min="7937" max="7937" width="32.140625" customWidth="1"/>
    <col min="7938" max="7938" width="17.42578125" customWidth="1"/>
    <col min="7939" max="7939" width="18.28515625" customWidth="1"/>
    <col min="7940" max="7940" width="6.5703125" customWidth="1"/>
    <col min="7941" max="7941" width="18.140625" customWidth="1"/>
    <col min="7942" max="7942" width="6.140625" customWidth="1"/>
    <col min="7943" max="7943" width="15.5703125" customWidth="1"/>
    <col min="7944" max="7944" width="6.42578125" customWidth="1"/>
    <col min="7945" max="7945" width="15.5703125" customWidth="1"/>
    <col min="7946" max="7946" width="5" customWidth="1"/>
    <col min="7947" max="7947" width="14.28515625" customWidth="1"/>
    <col min="7948" max="7948" width="5" customWidth="1"/>
    <col min="7949" max="7949" width="17.140625" customWidth="1"/>
    <col min="7950" max="7950" width="5" customWidth="1"/>
    <col min="7951" max="7951" width="11.42578125" customWidth="1"/>
    <col min="7952" max="7952" width="15.28515625" customWidth="1"/>
    <col min="7953" max="7954" width="15.5703125" bestFit="1" customWidth="1"/>
    <col min="7955" max="7955" width="14.5703125" bestFit="1" customWidth="1"/>
    <col min="7961" max="7961" width="17.28515625" customWidth="1"/>
    <col min="7962" max="7962" width="19" customWidth="1"/>
    <col min="7963" max="7963" width="15.7109375" customWidth="1"/>
    <col min="8193" max="8193" width="32.140625" customWidth="1"/>
    <col min="8194" max="8194" width="17.42578125" customWidth="1"/>
    <col min="8195" max="8195" width="18.28515625" customWidth="1"/>
    <col min="8196" max="8196" width="6.5703125" customWidth="1"/>
    <col min="8197" max="8197" width="18.140625" customWidth="1"/>
    <col min="8198" max="8198" width="6.140625" customWidth="1"/>
    <col min="8199" max="8199" width="15.5703125" customWidth="1"/>
    <col min="8200" max="8200" width="6.42578125" customWidth="1"/>
    <col min="8201" max="8201" width="15.5703125" customWidth="1"/>
    <col min="8202" max="8202" width="5" customWidth="1"/>
    <col min="8203" max="8203" width="14.28515625" customWidth="1"/>
    <col min="8204" max="8204" width="5" customWidth="1"/>
    <col min="8205" max="8205" width="17.140625" customWidth="1"/>
    <col min="8206" max="8206" width="5" customWidth="1"/>
    <col min="8207" max="8207" width="11.42578125" customWidth="1"/>
    <col min="8208" max="8208" width="15.28515625" customWidth="1"/>
    <col min="8209" max="8210" width="15.5703125" bestFit="1" customWidth="1"/>
    <col min="8211" max="8211" width="14.5703125" bestFit="1" customWidth="1"/>
    <col min="8217" max="8217" width="17.28515625" customWidth="1"/>
    <col min="8218" max="8218" width="19" customWidth="1"/>
    <col min="8219" max="8219" width="15.7109375" customWidth="1"/>
    <col min="8449" max="8449" width="32.140625" customWidth="1"/>
    <col min="8450" max="8450" width="17.42578125" customWidth="1"/>
    <col min="8451" max="8451" width="18.28515625" customWidth="1"/>
    <col min="8452" max="8452" width="6.5703125" customWidth="1"/>
    <col min="8453" max="8453" width="18.140625" customWidth="1"/>
    <col min="8454" max="8454" width="6.140625" customWidth="1"/>
    <col min="8455" max="8455" width="15.5703125" customWidth="1"/>
    <col min="8456" max="8456" width="6.42578125" customWidth="1"/>
    <col min="8457" max="8457" width="15.5703125" customWidth="1"/>
    <col min="8458" max="8458" width="5" customWidth="1"/>
    <col min="8459" max="8459" width="14.28515625" customWidth="1"/>
    <col min="8460" max="8460" width="5" customWidth="1"/>
    <col min="8461" max="8461" width="17.140625" customWidth="1"/>
    <col min="8462" max="8462" width="5" customWidth="1"/>
    <col min="8463" max="8463" width="11.42578125" customWidth="1"/>
    <col min="8464" max="8464" width="15.28515625" customWidth="1"/>
    <col min="8465" max="8466" width="15.5703125" bestFit="1" customWidth="1"/>
    <col min="8467" max="8467" width="14.5703125" bestFit="1" customWidth="1"/>
    <col min="8473" max="8473" width="17.28515625" customWidth="1"/>
    <col min="8474" max="8474" width="19" customWidth="1"/>
    <col min="8475" max="8475" width="15.7109375" customWidth="1"/>
    <col min="8705" max="8705" width="32.140625" customWidth="1"/>
    <col min="8706" max="8706" width="17.42578125" customWidth="1"/>
    <col min="8707" max="8707" width="18.28515625" customWidth="1"/>
    <col min="8708" max="8708" width="6.5703125" customWidth="1"/>
    <col min="8709" max="8709" width="18.140625" customWidth="1"/>
    <col min="8710" max="8710" width="6.140625" customWidth="1"/>
    <col min="8711" max="8711" width="15.5703125" customWidth="1"/>
    <col min="8712" max="8712" width="6.42578125" customWidth="1"/>
    <col min="8713" max="8713" width="15.5703125" customWidth="1"/>
    <col min="8714" max="8714" width="5" customWidth="1"/>
    <col min="8715" max="8715" width="14.28515625" customWidth="1"/>
    <col min="8716" max="8716" width="5" customWidth="1"/>
    <col min="8717" max="8717" width="17.140625" customWidth="1"/>
    <col min="8718" max="8718" width="5" customWidth="1"/>
    <col min="8719" max="8719" width="11.42578125" customWidth="1"/>
    <col min="8720" max="8720" width="15.28515625" customWidth="1"/>
    <col min="8721" max="8722" width="15.5703125" bestFit="1" customWidth="1"/>
    <col min="8723" max="8723" width="14.5703125" bestFit="1" customWidth="1"/>
    <col min="8729" max="8729" width="17.28515625" customWidth="1"/>
    <col min="8730" max="8730" width="19" customWidth="1"/>
    <col min="8731" max="8731" width="15.7109375" customWidth="1"/>
    <col min="8961" max="8961" width="32.140625" customWidth="1"/>
    <col min="8962" max="8962" width="17.42578125" customWidth="1"/>
    <col min="8963" max="8963" width="18.28515625" customWidth="1"/>
    <col min="8964" max="8964" width="6.5703125" customWidth="1"/>
    <col min="8965" max="8965" width="18.140625" customWidth="1"/>
    <col min="8966" max="8966" width="6.140625" customWidth="1"/>
    <col min="8967" max="8967" width="15.5703125" customWidth="1"/>
    <col min="8968" max="8968" width="6.42578125" customWidth="1"/>
    <col min="8969" max="8969" width="15.5703125" customWidth="1"/>
    <col min="8970" max="8970" width="5" customWidth="1"/>
    <col min="8971" max="8971" width="14.28515625" customWidth="1"/>
    <col min="8972" max="8972" width="5" customWidth="1"/>
    <col min="8973" max="8973" width="17.140625" customWidth="1"/>
    <col min="8974" max="8974" width="5" customWidth="1"/>
    <col min="8975" max="8975" width="11.42578125" customWidth="1"/>
    <col min="8976" max="8976" width="15.28515625" customWidth="1"/>
    <col min="8977" max="8978" width="15.5703125" bestFit="1" customWidth="1"/>
    <col min="8979" max="8979" width="14.5703125" bestFit="1" customWidth="1"/>
    <col min="8985" max="8985" width="17.28515625" customWidth="1"/>
    <col min="8986" max="8986" width="19" customWidth="1"/>
    <col min="8987" max="8987" width="15.7109375" customWidth="1"/>
    <col min="9217" max="9217" width="32.140625" customWidth="1"/>
    <col min="9218" max="9218" width="17.42578125" customWidth="1"/>
    <col min="9219" max="9219" width="18.28515625" customWidth="1"/>
    <col min="9220" max="9220" width="6.5703125" customWidth="1"/>
    <col min="9221" max="9221" width="18.140625" customWidth="1"/>
    <col min="9222" max="9222" width="6.140625" customWidth="1"/>
    <col min="9223" max="9223" width="15.5703125" customWidth="1"/>
    <col min="9224" max="9224" width="6.42578125" customWidth="1"/>
    <col min="9225" max="9225" width="15.5703125" customWidth="1"/>
    <col min="9226" max="9226" width="5" customWidth="1"/>
    <col min="9227" max="9227" width="14.28515625" customWidth="1"/>
    <col min="9228" max="9228" width="5" customWidth="1"/>
    <col min="9229" max="9229" width="17.140625" customWidth="1"/>
    <col min="9230" max="9230" width="5" customWidth="1"/>
    <col min="9231" max="9231" width="11.42578125" customWidth="1"/>
    <col min="9232" max="9232" width="15.28515625" customWidth="1"/>
    <col min="9233" max="9234" width="15.5703125" bestFit="1" customWidth="1"/>
    <col min="9235" max="9235" width="14.5703125" bestFit="1" customWidth="1"/>
    <col min="9241" max="9241" width="17.28515625" customWidth="1"/>
    <col min="9242" max="9242" width="19" customWidth="1"/>
    <col min="9243" max="9243" width="15.7109375" customWidth="1"/>
    <col min="9473" max="9473" width="32.140625" customWidth="1"/>
    <col min="9474" max="9474" width="17.42578125" customWidth="1"/>
    <col min="9475" max="9475" width="18.28515625" customWidth="1"/>
    <col min="9476" max="9476" width="6.5703125" customWidth="1"/>
    <col min="9477" max="9477" width="18.140625" customWidth="1"/>
    <col min="9478" max="9478" width="6.140625" customWidth="1"/>
    <col min="9479" max="9479" width="15.5703125" customWidth="1"/>
    <col min="9480" max="9480" width="6.42578125" customWidth="1"/>
    <col min="9481" max="9481" width="15.5703125" customWidth="1"/>
    <col min="9482" max="9482" width="5" customWidth="1"/>
    <col min="9483" max="9483" width="14.28515625" customWidth="1"/>
    <col min="9484" max="9484" width="5" customWidth="1"/>
    <col min="9485" max="9485" width="17.140625" customWidth="1"/>
    <col min="9486" max="9486" width="5" customWidth="1"/>
    <col min="9487" max="9487" width="11.42578125" customWidth="1"/>
    <col min="9488" max="9488" width="15.28515625" customWidth="1"/>
    <col min="9489" max="9490" width="15.5703125" bestFit="1" customWidth="1"/>
    <col min="9491" max="9491" width="14.5703125" bestFit="1" customWidth="1"/>
    <col min="9497" max="9497" width="17.28515625" customWidth="1"/>
    <col min="9498" max="9498" width="19" customWidth="1"/>
    <col min="9499" max="9499" width="15.7109375" customWidth="1"/>
    <col min="9729" max="9729" width="32.140625" customWidth="1"/>
    <col min="9730" max="9730" width="17.42578125" customWidth="1"/>
    <col min="9731" max="9731" width="18.28515625" customWidth="1"/>
    <col min="9732" max="9732" width="6.5703125" customWidth="1"/>
    <col min="9733" max="9733" width="18.140625" customWidth="1"/>
    <col min="9734" max="9734" width="6.140625" customWidth="1"/>
    <col min="9735" max="9735" width="15.5703125" customWidth="1"/>
    <col min="9736" max="9736" width="6.42578125" customWidth="1"/>
    <col min="9737" max="9737" width="15.5703125" customWidth="1"/>
    <col min="9738" max="9738" width="5" customWidth="1"/>
    <col min="9739" max="9739" width="14.28515625" customWidth="1"/>
    <col min="9740" max="9740" width="5" customWidth="1"/>
    <col min="9741" max="9741" width="17.140625" customWidth="1"/>
    <col min="9742" max="9742" width="5" customWidth="1"/>
    <col min="9743" max="9743" width="11.42578125" customWidth="1"/>
    <col min="9744" max="9744" width="15.28515625" customWidth="1"/>
    <col min="9745" max="9746" width="15.5703125" bestFit="1" customWidth="1"/>
    <col min="9747" max="9747" width="14.5703125" bestFit="1" customWidth="1"/>
    <col min="9753" max="9753" width="17.28515625" customWidth="1"/>
    <col min="9754" max="9754" width="19" customWidth="1"/>
    <col min="9755" max="9755" width="15.7109375" customWidth="1"/>
    <col min="9985" max="9985" width="32.140625" customWidth="1"/>
    <col min="9986" max="9986" width="17.42578125" customWidth="1"/>
    <col min="9987" max="9987" width="18.28515625" customWidth="1"/>
    <col min="9988" max="9988" width="6.5703125" customWidth="1"/>
    <col min="9989" max="9989" width="18.140625" customWidth="1"/>
    <col min="9990" max="9990" width="6.140625" customWidth="1"/>
    <col min="9991" max="9991" width="15.5703125" customWidth="1"/>
    <col min="9992" max="9992" width="6.42578125" customWidth="1"/>
    <col min="9993" max="9993" width="15.5703125" customWidth="1"/>
    <col min="9994" max="9994" width="5" customWidth="1"/>
    <col min="9995" max="9995" width="14.28515625" customWidth="1"/>
    <col min="9996" max="9996" width="5" customWidth="1"/>
    <col min="9997" max="9997" width="17.140625" customWidth="1"/>
    <col min="9998" max="9998" width="5" customWidth="1"/>
    <col min="9999" max="9999" width="11.42578125" customWidth="1"/>
    <col min="10000" max="10000" width="15.28515625" customWidth="1"/>
    <col min="10001" max="10002" width="15.5703125" bestFit="1" customWidth="1"/>
    <col min="10003" max="10003" width="14.5703125" bestFit="1" customWidth="1"/>
    <col min="10009" max="10009" width="17.28515625" customWidth="1"/>
    <col min="10010" max="10010" width="19" customWidth="1"/>
    <col min="10011" max="10011" width="15.7109375" customWidth="1"/>
    <col min="10241" max="10241" width="32.140625" customWidth="1"/>
    <col min="10242" max="10242" width="17.42578125" customWidth="1"/>
    <col min="10243" max="10243" width="18.28515625" customWidth="1"/>
    <col min="10244" max="10244" width="6.5703125" customWidth="1"/>
    <col min="10245" max="10245" width="18.140625" customWidth="1"/>
    <col min="10246" max="10246" width="6.140625" customWidth="1"/>
    <col min="10247" max="10247" width="15.5703125" customWidth="1"/>
    <col min="10248" max="10248" width="6.42578125" customWidth="1"/>
    <col min="10249" max="10249" width="15.5703125" customWidth="1"/>
    <col min="10250" max="10250" width="5" customWidth="1"/>
    <col min="10251" max="10251" width="14.28515625" customWidth="1"/>
    <col min="10252" max="10252" width="5" customWidth="1"/>
    <col min="10253" max="10253" width="17.140625" customWidth="1"/>
    <col min="10254" max="10254" width="5" customWidth="1"/>
    <col min="10255" max="10255" width="11.42578125" customWidth="1"/>
    <col min="10256" max="10256" width="15.28515625" customWidth="1"/>
    <col min="10257" max="10258" width="15.5703125" bestFit="1" customWidth="1"/>
    <col min="10259" max="10259" width="14.5703125" bestFit="1" customWidth="1"/>
    <col min="10265" max="10265" width="17.28515625" customWidth="1"/>
    <col min="10266" max="10266" width="19" customWidth="1"/>
    <col min="10267" max="10267" width="15.7109375" customWidth="1"/>
    <col min="10497" max="10497" width="32.140625" customWidth="1"/>
    <col min="10498" max="10498" width="17.42578125" customWidth="1"/>
    <col min="10499" max="10499" width="18.28515625" customWidth="1"/>
    <col min="10500" max="10500" width="6.5703125" customWidth="1"/>
    <col min="10501" max="10501" width="18.140625" customWidth="1"/>
    <col min="10502" max="10502" width="6.140625" customWidth="1"/>
    <col min="10503" max="10503" width="15.5703125" customWidth="1"/>
    <col min="10504" max="10504" width="6.42578125" customWidth="1"/>
    <col min="10505" max="10505" width="15.5703125" customWidth="1"/>
    <col min="10506" max="10506" width="5" customWidth="1"/>
    <col min="10507" max="10507" width="14.28515625" customWidth="1"/>
    <col min="10508" max="10508" width="5" customWidth="1"/>
    <col min="10509" max="10509" width="17.140625" customWidth="1"/>
    <col min="10510" max="10510" width="5" customWidth="1"/>
    <col min="10511" max="10511" width="11.42578125" customWidth="1"/>
    <col min="10512" max="10512" width="15.28515625" customWidth="1"/>
    <col min="10513" max="10514" width="15.5703125" bestFit="1" customWidth="1"/>
    <col min="10515" max="10515" width="14.5703125" bestFit="1" customWidth="1"/>
    <col min="10521" max="10521" width="17.28515625" customWidth="1"/>
    <col min="10522" max="10522" width="19" customWidth="1"/>
    <col min="10523" max="10523" width="15.7109375" customWidth="1"/>
    <col min="10753" max="10753" width="32.140625" customWidth="1"/>
    <col min="10754" max="10754" width="17.42578125" customWidth="1"/>
    <col min="10755" max="10755" width="18.28515625" customWidth="1"/>
    <col min="10756" max="10756" width="6.5703125" customWidth="1"/>
    <col min="10757" max="10757" width="18.140625" customWidth="1"/>
    <col min="10758" max="10758" width="6.140625" customWidth="1"/>
    <col min="10759" max="10759" width="15.5703125" customWidth="1"/>
    <col min="10760" max="10760" width="6.42578125" customWidth="1"/>
    <col min="10761" max="10761" width="15.5703125" customWidth="1"/>
    <col min="10762" max="10762" width="5" customWidth="1"/>
    <col min="10763" max="10763" width="14.28515625" customWidth="1"/>
    <col min="10764" max="10764" width="5" customWidth="1"/>
    <col min="10765" max="10765" width="17.140625" customWidth="1"/>
    <col min="10766" max="10766" width="5" customWidth="1"/>
    <col min="10767" max="10767" width="11.42578125" customWidth="1"/>
    <col min="10768" max="10768" width="15.28515625" customWidth="1"/>
    <col min="10769" max="10770" width="15.5703125" bestFit="1" customWidth="1"/>
    <col min="10771" max="10771" width="14.5703125" bestFit="1" customWidth="1"/>
    <col min="10777" max="10777" width="17.28515625" customWidth="1"/>
    <col min="10778" max="10778" width="19" customWidth="1"/>
    <col min="10779" max="10779" width="15.7109375" customWidth="1"/>
    <col min="11009" max="11009" width="32.140625" customWidth="1"/>
    <col min="11010" max="11010" width="17.42578125" customWidth="1"/>
    <col min="11011" max="11011" width="18.28515625" customWidth="1"/>
    <col min="11012" max="11012" width="6.5703125" customWidth="1"/>
    <col min="11013" max="11013" width="18.140625" customWidth="1"/>
    <col min="11014" max="11014" width="6.140625" customWidth="1"/>
    <col min="11015" max="11015" width="15.5703125" customWidth="1"/>
    <col min="11016" max="11016" width="6.42578125" customWidth="1"/>
    <col min="11017" max="11017" width="15.5703125" customWidth="1"/>
    <col min="11018" max="11018" width="5" customWidth="1"/>
    <col min="11019" max="11019" width="14.28515625" customWidth="1"/>
    <col min="11020" max="11020" width="5" customWidth="1"/>
    <col min="11021" max="11021" width="17.140625" customWidth="1"/>
    <col min="11022" max="11022" width="5" customWidth="1"/>
    <col min="11023" max="11023" width="11.42578125" customWidth="1"/>
    <col min="11024" max="11024" width="15.28515625" customWidth="1"/>
    <col min="11025" max="11026" width="15.5703125" bestFit="1" customWidth="1"/>
    <col min="11027" max="11027" width="14.5703125" bestFit="1" customWidth="1"/>
    <col min="11033" max="11033" width="17.28515625" customWidth="1"/>
    <col min="11034" max="11034" width="19" customWidth="1"/>
    <col min="11035" max="11035" width="15.7109375" customWidth="1"/>
    <col min="11265" max="11265" width="32.140625" customWidth="1"/>
    <col min="11266" max="11266" width="17.42578125" customWidth="1"/>
    <col min="11267" max="11267" width="18.28515625" customWidth="1"/>
    <col min="11268" max="11268" width="6.5703125" customWidth="1"/>
    <col min="11269" max="11269" width="18.140625" customWidth="1"/>
    <col min="11270" max="11270" width="6.140625" customWidth="1"/>
    <col min="11271" max="11271" width="15.5703125" customWidth="1"/>
    <col min="11272" max="11272" width="6.42578125" customWidth="1"/>
    <col min="11273" max="11273" width="15.5703125" customWidth="1"/>
    <col min="11274" max="11274" width="5" customWidth="1"/>
    <col min="11275" max="11275" width="14.28515625" customWidth="1"/>
    <col min="11276" max="11276" width="5" customWidth="1"/>
    <col min="11277" max="11277" width="17.140625" customWidth="1"/>
    <col min="11278" max="11278" width="5" customWidth="1"/>
    <col min="11279" max="11279" width="11.42578125" customWidth="1"/>
    <col min="11280" max="11280" width="15.28515625" customWidth="1"/>
    <col min="11281" max="11282" width="15.5703125" bestFit="1" customWidth="1"/>
    <col min="11283" max="11283" width="14.5703125" bestFit="1" customWidth="1"/>
    <col min="11289" max="11289" width="17.28515625" customWidth="1"/>
    <col min="11290" max="11290" width="19" customWidth="1"/>
    <col min="11291" max="11291" width="15.7109375" customWidth="1"/>
    <col min="11521" max="11521" width="32.140625" customWidth="1"/>
    <col min="11522" max="11522" width="17.42578125" customWidth="1"/>
    <col min="11523" max="11523" width="18.28515625" customWidth="1"/>
    <col min="11524" max="11524" width="6.5703125" customWidth="1"/>
    <col min="11525" max="11525" width="18.140625" customWidth="1"/>
    <col min="11526" max="11526" width="6.140625" customWidth="1"/>
    <col min="11527" max="11527" width="15.5703125" customWidth="1"/>
    <col min="11528" max="11528" width="6.42578125" customWidth="1"/>
    <col min="11529" max="11529" width="15.5703125" customWidth="1"/>
    <col min="11530" max="11530" width="5" customWidth="1"/>
    <col min="11531" max="11531" width="14.28515625" customWidth="1"/>
    <col min="11532" max="11532" width="5" customWidth="1"/>
    <col min="11533" max="11533" width="17.140625" customWidth="1"/>
    <col min="11534" max="11534" width="5" customWidth="1"/>
    <col min="11535" max="11535" width="11.42578125" customWidth="1"/>
    <col min="11536" max="11536" width="15.28515625" customWidth="1"/>
    <col min="11537" max="11538" width="15.5703125" bestFit="1" customWidth="1"/>
    <col min="11539" max="11539" width="14.5703125" bestFit="1" customWidth="1"/>
    <col min="11545" max="11545" width="17.28515625" customWidth="1"/>
    <col min="11546" max="11546" width="19" customWidth="1"/>
    <col min="11547" max="11547" width="15.7109375" customWidth="1"/>
    <col min="11777" max="11777" width="32.140625" customWidth="1"/>
    <col min="11778" max="11778" width="17.42578125" customWidth="1"/>
    <col min="11779" max="11779" width="18.28515625" customWidth="1"/>
    <col min="11780" max="11780" width="6.5703125" customWidth="1"/>
    <col min="11781" max="11781" width="18.140625" customWidth="1"/>
    <col min="11782" max="11782" width="6.140625" customWidth="1"/>
    <col min="11783" max="11783" width="15.5703125" customWidth="1"/>
    <col min="11784" max="11784" width="6.42578125" customWidth="1"/>
    <col min="11785" max="11785" width="15.5703125" customWidth="1"/>
    <col min="11786" max="11786" width="5" customWidth="1"/>
    <col min="11787" max="11787" width="14.28515625" customWidth="1"/>
    <col min="11788" max="11788" width="5" customWidth="1"/>
    <col min="11789" max="11789" width="17.140625" customWidth="1"/>
    <col min="11790" max="11790" width="5" customWidth="1"/>
    <col min="11791" max="11791" width="11.42578125" customWidth="1"/>
    <col min="11792" max="11792" width="15.28515625" customWidth="1"/>
    <col min="11793" max="11794" width="15.5703125" bestFit="1" customWidth="1"/>
    <col min="11795" max="11795" width="14.5703125" bestFit="1" customWidth="1"/>
    <col min="11801" max="11801" width="17.28515625" customWidth="1"/>
    <col min="11802" max="11802" width="19" customWidth="1"/>
    <col min="11803" max="11803" width="15.7109375" customWidth="1"/>
    <col min="12033" max="12033" width="32.140625" customWidth="1"/>
    <col min="12034" max="12034" width="17.42578125" customWidth="1"/>
    <col min="12035" max="12035" width="18.28515625" customWidth="1"/>
    <col min="12036" max="12036" width="6.5703125" customWidth="1"/>
    <col min="12037" max="12037" width="18.140625" customWidth="1"/>
    <col min="12038" max="12038" width="6.140625" customWidth="1"/>
    <col min="12039" max="12039" width="15.5703125" customWidth="1"/>
    <col min="12040" max="12040" width="6.42578125" customWidth="1"/>
    <col min="12041" max="12041" width="15.5703125" customWidth="1"/>
    <col min="12042" max="12042" width="5" customWidth="1"/>
    <col min="12043" max="12043" width="14.28515625" customWidth="1"/>
    <col min="12044" max="12044" width="5" customWidth="1"/>
    <col min="12045" max="12045" width="17.140625" customWidth="1"/>
    <col min="12046" max="12046" width="5" customWidth="1"/>
    <col min="12047" max="12047" width="11.42578125" customWidth="1"/>
    <col min="12048" max="12048" width="15.28515625" customWidth="1"/>
    <col min="12049" max="12050" width="15.5703125" bestFit="1" customWidth="1"/>
    <col min="12051" max="12051" width="14.5703125" bestFit="1" customWidth="1"/>
    <col min="12057" max="12057" width="17.28515625" customWidth="1"/>
    <col min="12058" max="12058" width="19" customWidth="1"/>
    <col min="12059" max="12059" width="15.7109375" customWidth="1"/>
    <col min="12289" max="12289" width="32.140625" customWidth="1"/>
    <col min="12290" max="12290" width="17.42578125" customWidth="1"/>
    <col min="12291" max="12291" width="18.28515625" customWidth="1"/>
    <col min="12292" max="12292" width="6.5703125" customWidth="1"/>
    <col min="12293" max="12293" width="18.140625" customWidth="1"/>
    <col min="12294" max="12294" width="6.140625" customWidth="1"/>
    <col min="12295" max="12295" width="15.5703125" customWidth="1"/>
    <col min="12296" max="12296" width="6.42578125" customWidth="1"/>
    <col min="12297" max="12297" width="15.5703125" customWidth="1"/>
    <col min="12298" max="12298" width="5" customWidth="1"/>
    <col min="12299" max="12299" width="14.28515625" customWidth="1"/>
    <col min="12300" max="12300" width="5" customWidth="1"/>
    <col min="12301" max="12301" width="17.140625" customWidth="1"/>
    <col min="12302" max="12302" width="5" customWidth="1"/>
    <col min="12303" max="12303" width="11.42578125" customWidth="1"/>
    <col min="12304" max="12304" width="15.28515625" customWidth="1"/>
    <col min="12305" max="12306" width="15.5703125" bestFit="1" customWidth="1"/>
    <col min="12307" max="12307" width="14.5703125" bestFit="1" customWidth="1"/>
    <col min="12313" max="12313" width="17.28515625" customWidth="1"/>
    <col min="12314" max="12314" width="19" customWidth="1"/>
    <col min="12315" max="12315" width="15.7109375" customWidth="1"/>
    <col min="12545" max="12545" width="32.140625" customWidth="1"/>
    <col min="12546" max="12546" width="17.42578125" customWidth="1"/>
    <col min="12547" max="12547" width="18.28515625" customWidth="1"/>
    <col min="12548" max="12548" width="6.5703125" customWidth="1"/>
    <col min="12549" max="12549" width="18.140625" customWidth="1"/>
    <col min="12550" max="12550" width="6.140625" customWidth="1"/>
    <col min="12551" max="12551" width="15.5703125" customWidth="1"/>
    <col min="12552" max="12552" width="6.42578125" customWidth="1"/>
    <col min="12553" max="12553" width="15.5703125" customWidth="1"/>
    <col min="12554" max="12554" width="5" customWidth="1"/>
    <col min="12555" max="12555" width="14.28515625" customWidth="1"/>
    <col min="12556" max="12556" width="5" customWidth="1"/>
    <col min="12557" max="12557" width="17.140625" customWidth="1"/>
    <col min="12558" max="12558" width="5" customWidth="1"/>
    <col min="12559" max="12559" width="11.42578125" customWidth="1"/>
    <col min="12560" max="12560" width="15.28515625" customWidth="1"/>
    <col min="12561" max="12562" width="15.5703125" bestFit="1" customWidth="1"/>
    <col min="12563" max="12563" width="14.5703125" bestFit="1" customWidth="1"/>
    <col min="12569" max="12569" width="17.28515625" customWidth="1"/>
    <col min="12570" max="12570" width="19" customWidth="1"/>
    <col min="12571" max="12571" width="15.7109375" customWidth="1"/>
    <col min="12801" max="12801" width="32.140625" customWidth="1"/>
    <col min="12802" max="12802" width="17.42578125" customWidth="1"/>
    <col min="12803" max="12803" width="18.28515625" customWidth="1"/>
    <col min="12804" max="12804" width="6.5703125" customWidth="1"/>
    <col min="12805" max="12805" width="18.140625" customWidth="1"/>
    <col min="12806" max="12806" width="6.140625" customWidth="1"/>
    <col min="12807" max="12807" width="15.5703125" customWidth="1"/>
    <col min="12808" max="12808" width="6.42578125" customWidth="1"/>
    <col min="12809" max="12809" width="15.5703125" customWidth="1"/>
    <col min="12810" max="12810" width="5" customWidth="1"/>
    <col min="12811" max="12811" width="14.28515625" customWidth="1"/>
    <col min="12812" max="12812" width="5" customWidth="1"/>
    <col min="12813" max="12813" width="17.140625" customWidth="1"/>
    <col min="12814" max="12814" width="5" customWidth="1"/>
    <col min="12815" max="12815" width="11.42578125" customWidth="1"/>
    <col min="12816" max="12816" width="15.28515625" customWidth="1"/>
    <col min="12817" max="12818" width="15.5703125" bestFit="1" customWidth="1"/>
    <col min="12819" max="12819" width="14.5703125" bestFit="1" customWidth="1"/>
    <col min="12825" max="12825" width="17.28515625" customWidth="1"/>
    <col min="12826" max="12826" width="19" customWidth="1"/>
    <col min="12827" max="12827" width="15.7109375" customWidth="1"/>
    <col min="13057" max="13057" width="32.140625" customWidth="1"/>
    <col min="13058" max="13058" width="17.42578125" customWidth="1"/>
    <col min="13059" max="13059" width="18.28515625" customWidth="1"/>
    <col min="13060" max="13060" width="6.5703125" customWidth="1"/>
    <col min="13061" max="13061" width="18.140625" customWidth="1"/>
    <col min="13062" max="13062" width="6.140625" customWidth="1"/>
    <col min="13063" max="13063" width="15.5703125" customWidth="1"/>
    <col min="13064" max="13064" width="6.42578125" customWidth="1"/>
    <col min="13065" max="13065" width="15.5703125" customWidth="1"/>
    <col min="13066" max="13066" width="5" customWidth="1"/>
    <col min="13067" max="13067" width="14.28515625" customWidth="1"/>
    <col min="13068" max="13068" width="5" customWidth="1"/>
    <col min="13069" max="13069" width="17.140625" customWidth="1"/>
    <col min="13070" max="13070" width="5" customWidth="1"/>
    <col min="13071" max="13071" width="11.42578125" customWidth="1"/>
    <col min="13072" max="13072" width="15.28515625" customWidth="1"/>
    <col min="13073" max="13074" width="15.5703125" bestFit="1" customWidth="1"/>
    <col min="13075" max="13075" width="14.5703125" bestFit="1" customWidth="1"/>
    <col min="13081" max="13081" width="17.28515625" customWidth="1"/>
    <col min="13082" max="13082" width="19" customWidth="1"/>
    <col min="13083" max="13083" width="15.7109375" customWidth="1"/>
    <col min="13313" max="13313" width="32.140625" customWidth="1"/>
    <col min="13314" max="13314" width="17.42578125" customWidth="1"/>
    <col min="13315" max="13315" width="18.28515625" customWidth="1"/>
    <col min="13316" max="13316" width="6.5703125" customWidth="1"/>
    <col min="13317" max="13317" width="18.140625" customWidth="1"/>
    <col min="13318" max="13318" width="6.140625" customWidth="1"/>
    <col min="13319" max="13319" width="15.5703125" customWidth="1"/>
    <col min="13320" max="13320" width="6.42578125" customWidth="1"/>
    <col min="13321" max="13321" width="15.5703125" customWidth="1"/>
    <col min="13322" max="13322" width="5" customWidth="1"/>
    <col min="13323" max="13323" width="14.28515625" customWidth="1"/>
    <col min="13324" max="13324" width="5" customWidth="1"/>
    <col min="13325" max="13325" width="17.140625" customWidth="1"/>
    <col min="13326" max="13326" width="5" customWidth="1"/>
    <col min="13327" max="13327" width="11.42578125" customWidth="1"/>
    <col min="13328" max="13328" width="15.28515625" customWidth="1"/>
    <col min="13329" max="13330" width="15.5703125" bestFit="1" customWidth="1"/>
    <col min="13331" max="13331" width="14.5703125" bestFit="1" customWidth="1"/>
    <col min="13337" max="13337" width="17.28515625" customWidth="1"/>
    <col min="13338" max="13338" width="19" customWidth="1"/>
    <col min="13339" max="13339" width="15.7109375" customWidth="1"/>
    <col min="13569" max="13569" width="32.140625" customWidth="1"/>
    <col min="13570" max="13570" width="17.42578125" customWidth="1"/>
    <col min="13571" max="13571" width="18.28515625" customWidth="1"/>
    <col min="13572" max="13572" width="6.5703125" customWidth="1"/>
    <col min="13573" max="13573" width="18.140625" customWidth="1"/>
    <col min="13574" max="13574" width="6.140625" customWidth="1"/>
    <col min="13575" max="13575" width="15.5703125" customWidth="1"/>
    <col min="13576" max="13576" width="6.42578125" customWidth="1"/>
    <col min="13577" max="13577" width="15.5703125" customWidth="1"/>
    <col min="13578" max="13578" width="5" customWidth="1"/>
    <col min="13579" max="13579" width="14.28515625" customWidth="1"/>
    <col min="13580" max="13580" width="5" customWidth="1"/>
    <col min="13581" max="13581" width="17.140625" customWidth="1"/>
    <col min="13582" max="13582" width="5" customWidth="1"/>
    <col min="13583" max="13583" width="11.42578125" customWidth="1"/>
    <col min="13584" max="13584" width="15.28515625" customWidth="1"/>
    <col min="13585" max="13586" width="15.5703125" bestFit="1" customWidth="1"/>
    <col min="13587" max="13587" width="14.5703125" bestFit="1" customWidth="1"/>
    <col min="13593" max="13593" width="17.28515625" customWidth="1"/>
    <col min="13594" max="13594" width="19" customWidth="1"/>
    <col min="13595" max="13595" width="15.7109375" customWidth="1"/>
    <col min="13825" max="13825" width="32.140625" customWidth="1"/>
    <col min="13826" max="13826" width="17.42578125" customWidth="1"/>
    <col min="13827" max="13827" width="18.28515625" customWidth="1"/>
    <col min="13828" max="13828" width="6.5703125" customWidth="1"/>
    <col min="13829" max="13829" width="18.140625" customWidth="1"/>
    <col min="13830" max="13830" width="6.140625" customWidth="1"/>
    <col min="13831" max="13831" width="15.5703125" customWidth="1"/>
    <col min="13832" max="13832" width="6.42578125" customWidth="1"/>
    <col min="13833" max="13833" width="15.5703125" customWidth="1"/>
    <col min="13834" max="13834" width="5" customWidth="1"/>
    <col min="13835" max="13835" width="14.28515625" customWidth="1"/>
    <col min="13836" max="13836" width="5" customWidth="1"/>
    <col min="13837" max="13837" width="17.140625" customWidth="1"/>
    <col min="13838" max="13838" width="5" customWidth="1"/>
    <col min="13839" max="13839" width="11.42578125" customWidth="1"/>
    <col min="13840" max="13840" width="15.28515625" customWidth="1"/>
    <col min="13841" max="13842" width="15.5703125" bestFit="1" customWidth="1"/>
    <col min="13843" max="13843" width="14.5703125" bestFit="1" customWidth="1"/>
    <col min="13849" max="13849" width="17.28515625" customWidth="1"/>
    <col min="13850" max="13850" width="19" customWidth="1"/>
    <col min="13851" max="13851" width="15.7109375" customWidth="1"/>
    <col min="14081" max="14081" width="32.140625" customWidth="1"/>
    <col min="14082" max="14082" width="17.42578125" customWidth="1"/>
    <col min="14083" max="14083" width="18.28515625" customWidth="1"/>
    <col min="14084" max="14084" width="6.5703125" customWidth="1"/>
    <col min="14085" max="14085" width="18.140625" customWidth="1"/>
    <col min="14086" max="14086" width="6.140625" customWidth="1"/>
    <col min="14087" max="14087" width="15.5703125" customWidth="1"/>
    <col min="14088" max="14088" width="6.42578125" customWidth="1"/>
    <col min="14089" max="14089" width="15.5703125" customWidth="1"/>
    <col min="14090" max="14090" width="5" customWidth="1"/>
    <col min="14091" max="14091" width="14.28515625" customWidth="1"/>
    <col min="14092" max="14092" width="5" customWidth="1"/>
    <col min="14093" max="14093" width="17.140625" customWidth="1"/>
    <col min="14094" max="14094" width="5" customWidth="1"/>
    <col min="14095" max="14095" width="11.42578125" customWidth="1"/>
    <col min="14096" max="14096" width="15.28515625" customWidth="1"/>
    <col min="14097" max="14098" width="15.5703125" bestFit="1" customWidth="1"/>
    <col min="14099" max="14099" width="14.5703125" bestFit="1" customWidth="1"/>
    <col min="14105" max="14105" width="17.28515625" customWidth="1"/>
    <col min="14106" max="14106" width="19" customWidth="1"/>
    <col min="14107" max="14107" width="15.7109375" customWidth="1"/>
    <col min="14337" max="14337" width="32.140625" customWidth="1"/>
    <col min="14338" max="14338" width="17.42578125" customWidth="1"/>
    <col min="14339" max="14339" width="18.28515625" customWidth="1"/>
    <col min="14340" max="14340" width="6.5703125" customWidth="1"/>
    <col min="14341" max="14341" width="18.140625" customWidth="1"/>
    <col min="14342" max="14342" width="6.140625" customWidth="1"/>
    <col min="14343" max="14343" width="15.5703125" customWidth="1"/>
    <col min="14344" max="14344" width="6.42578125" customWidth="1"/>
    <col min="14345" max="14345" width="15.5703125" customWidth="1"/>
    <col min="14346" max="14346" width="5" customWidth="1"/>
    <col min="14347" max="14347" width="14.28515625" customWidth="1"/>
    <col min="14348" max="14348" width="5" customWidth="1"/>
    <col min="14349" max="14349" width="17.140625" customWidth="1"/>
    <col min="14350" max="14350" width="5" customWidth="1"/>
    <col min="14351" max="14351" width="11.42578125" customWidth="1"/>
    <col min="14352" max="14352" width="15.28515625" customWidth="1"/>
    <col min="14353" max="14354" width="15.5703125" bestFit="1" customWidth="1"/>
    <col min="14355" max="14355" width="14.5703125" bestFit="1" customWidth="1"/>
    <col min="14361" max="14361" width="17.28515625" customWidth="1"/>
    <col min="14362" max="14362" width="19" customWidth="1"/>
    <col min="14363" max="14363" width="15.7109375" customWidth="1"/>
    <col min="14593" max="14593" width="32.140625" customWidth="1"/>
    <col min="14594" max="14594" width="17.42578125" customWidth="1"/>
    <col min="14595" max="14595" width="18.28515625" customWidth="1"/>
    <col min="14596" max="14596" width="6.5703125" customWidth="1"/>
    <col min="14597" max="14597" width="18.140625" customWidth="1"/>
    <col min="14598" max="14598" width="6.140625" customWidth="1"/>
    <col min="14599" max="14599" width="15.5703125" customWidth="1"/>
    <col min="14600" max="14600" width="6.42578125" customWidth="1"/>
    <col min="14601" max="14601" width="15.5703125" customWidth="1"/>
    <col min="14602" max="14602" width="5" customWidth="1"/>
    <col min="14603" max="14603" width="14.28515625" customWidth="1"/>
    <col min="14604" max="14604" width="5" customWidth="1"/>
    <col min="14605" max="14605" width="17.140625" customWidth="1"/>
    <col min="14606" max="14606" width="5" customWidth="1"/>
    <col min="14607" max="14607" width="11.42578125" customWidth="1"/>
    <col min="14608" max="14608" width="15.28515625" customWidth="1"/>
    <col min="14609" max="14610" width="15.5703125" bestFit="1" customWidth="1"/>
    <col min="14611" max="14611" width="14.5703125" bestFit="1" customWidth="1"/>
    <col min="14617" max="14617" width="17.28515625" customWidth="1"/>
    <col min="14618" max="14618" width="19" customWidth="1"/>
    <col min="14619" max="14619" width="15.7109375" customWidth="1"/>
    <col min="14849" max="14849" width="32.140625" customWidth="1"/>
    <col min="14850" max="14850" width="17.42578125" customWidth="1"/>
    <col min="14851" max="14851" width="18.28515625" customWidth="1"/>
    <col min="14852" max="14852" width="6.5703125" customWidth="1"/>
    <col min="14853" max="14853" width="18.140625" customWidth="1"/>
    <col min="14854" max="14854" width="6.140625" customWidth="1"/>
    <col min="14855" max="14855" width="15.5703125" customWidth="1"/>
    <col min="14856" max="14856" width="6.42578125" customWidth="1"/>
    <col min="14857" max="14857" width="15.5703125" customWidth="1"/>
    <col min="14858" max="14858" width="5" customWidth="1"/>
    <col min="14859" max="14859" width="14.28515625" customWidth="1"/>
    <col min="14860" max="14860" width="5" customWidth="1"/>
    <col min="14861" max="14861" width="17.140625" customWidth="1"/>
    <col min="14862" max="14862" width="5" customWidth="1"/>
    <col min="14863" max="14863" width="11.42578125" customWidth="1"/>
    <col min="14864" max="14864" width="15.28515625" customWidth="1"/>
    <col min="14865" max="14866" width="15.5703125" bestFit="1" customWidth="1"/>
    <col min="14867" max="14867" width="14.5703125" bestFit="1" customWidth="1"/>
    <col min="14873" max="14873" width="17.28515625" customWidth="1"/>
    <col min="14874" max="14874" width="19" customWidth="1"/>
    <col min="14875" max="14875" width="15.7109375" customWidth="1"/>
    <col min="15105" max="15105" width="32.140625" customWidth="1"/>
    <col min="15106" max="15106" width="17.42578125" customWidth="1"/>
    <col min="15107" max="15107" width="18.28515625" customWidth="1"/>
    <col min="15108" max="15108" width="6.5703125" customWidth="1"/>
    <col min="15109" max="15109" width="18.140625" customWidth="1"/>
    <col min="15110" max="15110" width="6.140625" customWidth="1"/>
    <col min="15111" max="15111" width="15.5703125" customWidth="1"/>
    <col min="15112" max="15112" width="6.42578125" customWidth="1"/>
    <col min="15113" max="15113" width="15.5703125" customWidth="1"/>
    <col min="15114" max="15114" width="5" customWidth="1"/>
    <col min="15115" max="15115" width="14.28515625" customWidth="1"/>
    <col min="15116" max="15116" width="5" customWidth="1"/>
    <col min="15117" max="15117" width="17.140625" customWidth="1"/>
    <col min="15118" max="15118" width="5" customWidth="1"/>
    <col min="15119" max="15119" width="11.42578125" customWidth="1"/>
    <col min="15120" max="15120" width="15.28515625" customWidth="1"/>
    <col min="15121" max="15122" width="15.5703125" bestFit="1" customWidth="1"/>
    <col min="15123" max="15123" width="14.5703125" bestFit="1" customWidth="1"/>
    <col min="15129" max="15129" width="17.28515625" customWidth="1"/>
    <col min="15130" max="15130" width="19" customWidth="1"/>
    <col min="15131" max="15131" width="15.7109375" customWidth="1"/>
    <col min="15361" max="15361" width="32.140625" customWidth="1"/>
    <col min="15362" max="15362" width="17.42578125" customWidth="1"/>
    <col min="15363" max="15363" width="18.28515625" customWidth="1"/>
    <col min="15364" max="15364" width="6.5703125" customWidth="1"/>
    <col min="15365" max="15365" width="18.140625" customWidth="1"/>
    <col min="15366" max="15366" width="6.140625" customWidth="1"/>
    <col min="15367" max="15367" width="15.5703125" customWidth="1"/>
    <col min="15368" max="15368" width="6.42578125" customWidth="1"/>
    <col min="15369" max="15369" width="15.5703125" customWidth="1"/>
    <col min="15370" max="15370" width="5" customWidth="1"/>
    <col min="15371" max="15371" width="14.28515625" customWidth="1"/>
    <col min="15372" max="15372" width="5" customWidth="1"/>
    <col min="15373" max="15373" width="17.140625" customWidth="1"/>
    <col min="15374" max="15374" width="5" customWidth="1"/>
    <col min="15375" max="15375" width="11.42578125" customWidth="1"/>
    <col min="15376" max="15376" width="15.28515625" customWidth="1"/>
    <col min="15377" max="15378" width="15.5703125" bestFit="1" customWidth="1"/>
    <col min="15379" max="15379" width="14.5703125" bestFit="1" customWidth="1"/>
    <col min="15385" max="15385" width="17.28515625" customWidth="1"/>
    <col min="15386" max="15386" width="19" customWidth="1"/>
    <col min="15387" max="15387" width="15.7109375" customWidth="1"/>
    <col min="15617" max="15617" width="32.140625" customWidth="1"/>
    <col min="15618" max="15618" width="17.42578125" customWidth="1"/>
    <col min="15619" max="15619" width="18.28515625" customWidth="1"/>
    <col min="15620" max="15620" width="6.5703125" customWidth="1"/>
    <col min="15621" max="15621" width="18.140625" customWidth="1"/>
    <col min="15622" max="15622" width="6.140625" customWidth="1"/>
    <col min="15623" max="15623" width="15.5703125" customWidth="1"/>
    <col min="15624" max="15624" width="6.42578125" customWidth="1"/>
    <col min="15625" max="15625" width="15.5703125" customWidth="1"/>
    <col min="15626" max="15626" width="5" customWidth="1"/>
    <col min="15627" max="15627" width="14.28515625" customWidth="1"/>
    <col min="15628" max="15628" width="5" customWidth="1"/>
    <col min="15629" max="15629" width="17.140625" customWidth="1"/>
    <col min="15630" max="15630" width="5" customWidth="1"/>
    <col min="15631" max="15631" width="11.42578125" customWidth="1"/>
    <col min="15632" max="15632" width="15.28515625" customWidth="1"/>
    <col min="15633" max="15634" width="15.5703125" bestFit="1" customWidth="1"/>
    <col min="15635" max="15635" width="14.5703125" bestFit="1" customWidth="1"/>
    <col min="15641" max="15641" width="17.28515625" customWidth="1"/>
    <col min="15642" max="15642" width="19" customWidth="1"/>
    <col min="15643" max="15643" width="15.7109375" customWidth="1"/>
    <col min="15873" max="15873" width="32.140625" customWidth="1"/>
    <col min="15874" max="15874" width="17.42578125" customWidth="1"/>
    <col min="15875" max="15875" width="18.28515625" customWidth="1"/>
    <col min="15876" max="15876" width="6.5703125" customWidth="1"/>
    <col min="15877" max="15877" width="18.140625" customWidth="1"/>
    <col min="15878" max="15878" width="6.140625" customWidth="1"/>
    <col min="15879" max="15879" width="15.5703125" customWidth="1"/>
    <col min="15880" max="15880" width="6.42578125" customWidth="1"/>
    <col min="15881" max="15881" width="15.5703125" customWidth="1"/>
    <col min="15882" max="15882" width="5" customWidth="1"/>
    <col min="15883" max="15883" width="14.28515625" customWidth="1"/>
    <col min="15884" max="15884" width="5" customWidth="1"/>
    <col min="15885" max="15885" width="17.140625" customWidth="1"/>
    <col min="15886" max="15886" width="5" customWidth="1"/>
    <col min="15887" max="15887" width="11.42578125" customWidth="1"/>
    <col min="15888" max="15888" width="15.28515625" customWidth="1"/>
    <col min="15889" max="15890" width="15.5703125" bestFit="1" customWidth="1"/>
    <col min="15891" max="15891" width="14.5703125" bestFit="1" customWidth="1"/>
    <col min="15897" max="15897" width="17.28515625" customWidth="1"/>
    <col min="15898" max="15898" width="19" customWidth="1"/>
    <col min="15899" max="15899" width="15.7109375" customWidth="1"/>
    <col min="16129" max="16129" width="32.140625" customWidth="1"/>
    <col min="16130" max="16130" width="17.42578125" customWidth="1"/>
    <col min="16131" max="16131" width="18.28515625" customWidth="1"/>
    <col min="16132" max="16132" width="6.5703125" customWidth="1"/>
    <col min="16133" max="16133" width="18.140625" customWidth="1"/>
    <col min="16134" max="16134" width="6.140625" customWidth="1"/>
    <col min="16135" max="16135" width="15.5703125" customWidth="1"/>
    <col min="16136" max="16136" width="6.42578125" customWidth="1"/>
    <col min="16137" max="16137" width="15.5703125" customWidth="1"/>
    <col min="16138" max="16138" width="5" customWidth="1"/>
    <col min="16139" max="16139" width="14.28515625" customWidth="1"/>
    <col min="16140" max="16140" width="5" customWidth="1"/>
    <col min="16141" max="16141" width="17.140625" customWidth="1"/>
    <col min="16142" max="16142" width="5" customWidth="1"/>
    <col min="16143" max="16143" width="11.42578125" customWidth="1"/>
    <col min="16144" max="16144" width="15.28515625" customWidth="1"/>
    <col min="16145" max="16146" width="15.5703125" bestFit="1" customWidth="1"/>
    <col min="16147" max="16147" width="14.5703125" bestFit="1" customWidth="1"/>
    <col min="16153" max="16153" width="17.28515625" customWidth="1"/>
    <col min="16154" max="16154" width="19" customWidth="1"/>
    <col min="16155" max="16155" width="15.7109375" customWidth="1"/>
  </cols>
  <sheetData>
    <row r="1" spans="1:28">
      <c r="A1" s="1"/>
      <c r="B1" s="2"/>
      <c r="C1" s="2"/>
      <c r="D1" s="3"/>
      <c r="E1" s="4"/>
      <c r="F1" s="5"/>
      <c r="G1" s="4"/>
      <c r="H1" s="5"/>
      <c r="I1" s="4"/>
      <c r="J1" s="5"/>
      <c r="K1" s="4"/>
      <c r="L1" s="5"/>
    </row>
    <row r="2" spans="1:28" ht="18">
      <c r="A2" s="1"/>
      <c r="B2" s="4"/>
      <c r="C2" s="6" t="s">
        <v>0</v>
      </c>
      <c r="D2" s="6"/>
      <c r="E2" s="6"/>
      <c r="F2" s="6"/>
      <c r="G2" s="6"/>
      <c r="H2" s="5"/>
      <c r="I2" s="4"/>
      <c r="J2" s="5"/>
      <c r="K2" s="4"/>
      <c r="L2" s="5"/>
    </row>
    <row r="3" spans="1:28" ht="10.5" customHeight="1">
      <c r="A3" s="1"/>
      <c r="B3" s="4"/>
      <c r="C3" s="7"/>
      <c r="D3" s="7"/>
      <c r="E3" s="7"/>
      <c r="F3" s="7"/>
      <c r="G3" s="7"/>
      <c r="H3" s="5"/>
      <c r="I3" s="4"/>
      <c r="J3" s="5"/>
      <c r="K3" s="4"/>
      <c r="L3" s="5"/>
    </row>
    <row r="4" spans="1:28" ht="18.75">
      <c r="A4" s="1"/>
      <c r="B4" s="4"/>
      <c r="C4" s="8" t="s">
        <v>1</v>
      </c>
      <c r="D4" s="8"/>
      <c r="E4" s="8"/>
      <c r="F4" s="8"/>
      <c r="G4" s="8"/>
      <c r="H4" s="5"/>
      <c r="I4" s="4"/>
      <c r="J4" s="5"/>
      <c r="K4" s="4"/>
      <c r="L4" s="5"/>
      <c r="Y4" s="9"/>
      <c r="Z4" s="9"/>
      <c r="AA4" s="9"/>
      <c r="AB4" s="10"/>
    </row>
    <row r="5" spans="1:28" ht="11.25" customHeight="1">
      <c r="A5" s="1"/>
      <c r="B5" s="4"/>
      <c r="C5" s="11"/>
      <c r="D5" s="11"/>
      <c r="E5" s="11"/>
      <c r="F5" s="11"/>
      <c r="G5" s="11"/>
      <c r="H5" s="5"/>
      <c r="I5" s="4"/>
      <c r="J5" s="5"/>
      <c r="K5" s="4"/>
      <c r="L5" s="5"/>
      <c r="Y5" s="9"/>
      <c r="Z5" s="9"/>
      <c r="AA5" s="9"/>
      <c r="AB5" s="10"/>
    </row>
    <row r="6" spans="1:28" ht="18.75">
      <c r="A6" s="1"/>
      <c r="B6" s="4"/>
      <c r="C6" s="6" t="s">
        <v>2</v>
      </c>
      <c r="D6" s="6"/>
      <c r="E6" s="6"/>
      <c r="F6" s="6"/>
      <c r="G6" s="6"/>
      <c r="H6" s="5"/>
      <c r="I6" s="4"/>
      <c r="J6" s="5"/>
      <c r="K6" s="4"/>
      <c r="L6" s="5"/>
      <c r="Y6" s="12"/>
      <c r="Z6" s="12"/>
      <c r="AA6" s="12"/>
      <c r="AB6" s="10"/>
    </row>
    <row r="7" spans="1:28" ht="10.5" customHeight="1">
      <c r="A7" s="1"/>
      <c r="B7" s="4"/>
      <c r="C7" s="7"/>
      <c r="D7" s="7"/>
      <c r="E7" s="7"/>
      <c r="F7" s="7"/>
      <c r="G7" s="7"/>
      <c r="H7" s="5"/>
      <c r="I7" s="4"/>
      <c r="J7" s="5"/>
      <c r="K7" s="4"/>
      <c r="L7" s="5"/>
      <c r="Y7" s="12"/>
      <c r="Z7" s="12"/>
      <c r="AA7" s="12"/>
      <c r="AB7" s="10"/>
    </row>
    <row r="8" spans="1:28" ht="10.5" customHeight="1">
      <c r="A8" s="1"/>
      <c r="B8" s="4"/>
      <c r="C8" s="7"/>
      <c r="D8" s="7"/>
      <c r="E8" s="7"/>
      <c r="F8" s="7"/>
      <c r="G8" s="7"/>
      <c r="H8" s="5"/>
      <c r="I8" s="4"/>
      <c r="J8" s="5"/>
      <c r="K8" s="4"/>
      <c r="L8" s="5"/>
      <c r="Y8" s="12"/>
      <c r="Z8" s="12"/>
      <c r="AA8" s="12"/>
      <c r="AB8" s="10"/>
    </row>
    <row r="9" spans="1:28" ht="15.75">
      <c r="A9" s="13" t="s">
        <v>3</v>
      </c>
      <c r="B9" s="14"/>
      <c r="C9" s="15"/>
      <c r="D9" s="16"/>
      <c r="E9" s="16"/>
      <c r="F9" s="16"/>
      <c r="G9" s="16"/>
      <c r="H9" s="16"/>
      <c r="I9" s="16"/>
      <c r="J9" s="16"/>
      <c r="K9" s="17"/>
      <c r="L9" s="18"/>
      <c r="M9" s="19"/>
      <c r="N9" s="19"/>
      <c r="O9" s="19"/>
      <c r="P9" s="19"/>
      <c r="Q9" s="19"/>
      <c r="R9" s="20"/>
      <c r="S9" s="20"/>
      <c r="T9" s="20"/>
      <c r="W9" s="21"/>
      <c r="X9" s="21"/>
      <c r="Y9" s="12"/>
      <c r="Z9" s="12"/>
    </row>
    <row r="10" spans="1:28" ht="16.5" thickBot="1">
      <c r="A10" s="22"/>
      <c r="B10" s="19"/>
      <c r="C10" s="19"/>
      <c r="D10" s="23"/>
      <c r="E10" s="23"/>
      <c r="F10" s="23"/>
      <c r="G10" s="23"/>
      <c r="H10" s="23"/>
      <c r="I10" s="23"/>
      <c r="J10" s="23"/>
      <c r="K10" s="19"/>
      <c r="L10" s="19"/>
      <c r="M10" s="19"/>
      <c r="N10" s="20"/>
      <c r="O10" s="19"/>
      <c r="P10" s="19"/>
      <c r="Q10" s="19"/>
      <c r="R10" s="19"/>
      <c r="S10" s="20"/>
      <c r="T10" s="20"/>
      <c r="U10" s="20"/>
      <c r="V10" s="20"/>
      <c r="Y10" s="12"/>
      <c r="Z10" s="12"/>
      <c r="AA10" s="12"/>
      <c r="AB10" s="12"/>
    </row>
    <row r="11" spans="1:28" ht="15.75">
      <c r="A11" s="24" t="s">
        <v>4</v>
      </c>
      <c r="B11" s="25" t="s">
        <v>5</v>
      </c>
      <c r="C11" s="25" t="s">
        <v>6</v>
      </c>
      <c r="D11" s="26" t="s">
        <v>7</v>
      </c>
      <c r="E11" s="19"/>
      <c r="F11" s="19"/>
      <c r="G11" s="19"/>
      <c r="H11" s="19"/>
      <c r="I11" s="19"/>
      <c r="J11" s="19"/>
      <c r="K11" s="19"/>
      <c r="L11" s="21"/>
      <c r="M11" s="21"/>
      <c r="N11" s="21"/>
      <c r="O11" s="21"/>
      <c r="P11" s="19"/>
      <c r="Q11" s="21"/>
      <c r="R11" s="21"/>
      <c r="S11" s="21"/>
      <c r="T11" s="21"/>
      <c r="W11" s="27"/>
      <c r="X11" s="27"/>
      <c r="Y11" s="9"/>
      <c r="Z11" s="28"/>
    </row>
    <row r="12" spans="1:28" ht="15.75">
      <c r="A12" s="29" t="s">
        <v>8</v>
      </c>
      <c r="B12" s="30">
        <f>SUM(B13:B14)</f>
        <v>6559876050.1899996</v>
      </c>
      <c r="C12" s="30">
        <f>SUM(C13:C14)</f>
        <v>1634478530.03</v>
      </c>
      <c r="D12" s="31">
        <f t="shared" ref="D12:D17" si="0">+C12/B12</f>
        <v>0.24916302038704818</v>
      </c>
      <c r="E12" s="30"/>
      <c r="F12" s="32"/>
      <c r="G12" s="33"/>
      <c r="H12" s="32"/>
      <c r="I12" s="30"/>
      <c r="J12" s="34"/>
      <c r="K12" s="30"/>
      <c r="L12" s="21"/>
      <c r="M12" s="21"/>
      <c r="N12" s="21"/>
      <c r="O12" s="21"/>
      <c r="P12" s="30"/>
      <c r="Q12" s="21"/>
      <c r="R12" s="21"/>
      <c r="S12" s="21"/>
      <c r="T12" s="21"/>
      <c r="W12" s="21"/>
      <c r="X12" s="21"/>
      <c r="Y12" s="12"/>
      <c r="Z12" s="28"/>
    </row>
    <row r="13" spans="1:28" ht="15.75">
      <c r="A13" s="35" t="s">
        <v>9</v>
      </c>
      <c r="B13" s="36">
        <v>6247658469.8599997</v>
      </c>
      <c r="C13" s="37">
        <v>1575671133.03</v>
      </c>
      <c r="D13" s="31">
        <f>+C13/B13</f>
        <v>0.25220186740862427</v>
      </c>
      <c r="E13" s="33"/>
      <c r="F13" s="32"/>
      <c r="G13" s="33"/>
      <c r="H13" s="32"/>
      <c r="I13" s="30"/>
      <c r="J13" s="34"/>
      <c r="K13" s="30"/>
      <c r="L13" s="21"/>
      <c r="M13" s="21"/>
      <c r="N13" s="21"/>
      <c r="O13" s="21"/>
      <c r="P13" s="30"/>
      <c r="Q13" s="21"/>
      <c r="R13" s="21"/>
      <c r="S13" s="21"/>
      <c r="T13" s="21"/>
      <c r="W13" s="21"/>
      <c r="X13" s="21"/>
      <c r="Y13" s="12"/>
      <c r="Z13" s="28"/>
    </row>
    <row r="14" spans="1:28" ht="15.75">
      <c r="A14" s="35" t="s">
        <v>10</v>
      </c>
      <c r="B14" s="36">
        <v>312217580.32999998</v>
      </c>
      <c r="C14" s="37">
        <v>58807397</v>
      </c>
      <c r="D14" s="31">
        <f t="shared" si="0"/>
        <v>0.18835389390258939</v>
      </c>
      <c r="E14" s="33"/>
      <c r="F14" s="32"/>
      <c r="G14" s="33"/>
      <c r="H14" s="32"/>
      <c r="I14" s="30"/>
      <c r="J14" s="34"/>
      <c r="K14" s="30"/>
      <c r="L14" s="21"/>
      <c r="M14" s="21"/>
      <c r="N14" s="21"/>
      <c r="O14" s="21"/>
      <c r="P14" s="30"/>
      <c r="Q14" s="21"/>
      <c r="R14" s="21"/>
      <c r="S14" s="21"/>
      <c r="T14" s="21"/>
      <c r="W14" s="38"/>
      <c r="X14" s="38"/>
      <c r="Y14" s="39"/>
      <c r="Z14" s="40"/>
    </row>
    <row r="15" spans="1:28" ht="15.75">
      <c r="A15" s="29" t="s">
        <v>11</v>
      </c>
      <c r="B15" s="30">
        <f>SUM(B16:B17)</f>
        <v>4772621783.2399998</v>
      </c>
      <c r="C15" s="30">
        <f>SUM(C16:C17)</f>
        <v>1041192828.98</v>
      </c>
      <c r="D15" s="31">
        <f t="shared" si="0"/>
        <v>0.21815950986025195</v>
      </c>
      <c r="E15" s="33"/>
      <c r="F15" s="32"/>
      <c r="G15" s="33"/>
      <c r="H15" s="32"/>
      <c r="I15" s="30"/>
      <c r="J15" s="34"/>
      <c r="K15" s="30"/>
      <c r="L15" s="21"/>
      <c r="M15" s="21"/>
      <c r="N15" s="21"/>
      <c r="O15" s="21"/>
      <c r="P15" s="30"/>
      <c r="Q15" s="30"/>
      <c r="R15" s="21"/>
      <c r="S15" s="21"/>
      <c r="T15" s="21"/>
      <c r="Z15" s="41"/>
    </row>
    <row r="16" spans="1:28" ht="15.75">
      <c r="A16" s="35" t="s">
        <v>12</v>
      </c>
      <c r="B16" s="36">
        <v>810350002</v>
      </c>
      <c r="C16" s="37">
        <v>100681199.62</v>
      </c>
      <c r="D16" s="31">
        <f t="shared" si="0"/>
        <v>0.12424409128341066</v>
      </c>
      <c r="E16" s="33"/>
      <c r="F16" s="32"/>
      <c r="G16" s="33"/>
      <c r="H16" s="32"/>
      <c r="I16" s="30"/>
      <c r="J16" s="34"/>
      <c r="K16" s="30"/>
      <c r="L16" s="21"/>
      <c r="M16" s="21"/>
      <c r="N16" s="21"/>
      <c r="O16" s="21"/>
      <c r="P16" s="30"/>
      <c r="Q16" s="30"/>
      <c r="R16" s="21"/>
      <c r="S16" s="21"/>
      <c r="T16" s="21"/>
      <c r="Z16" s="41"/>
    </row>
    <row r="17" spans="1:26" ht="15.75">
      <c r="A17" s="35" t="s">
        <v>13</v>
      </c>
      <c r="B17" s="36">
        <v>3962271781.2399998</v>
      </c>
      <c r="C17" s="37">
        <v>940511629.36000001</v>
      </c>
      <c r="D17" s="31">
        <f t="shared" si="0"/>
        <v>0.23736676363620501</v>
      </c>
      <c r="E17" s="33"/>
      <c r="F17" s="32"/>
      <c r="G17" s="33"/>
      <c r="H17" s="32"/>
      <c r="I17" s="30"/>
      <c r="J17" s="34"/>
      <c r="K17" s="30"/>
      <c r="L17" s="21"/>
      <c r="M17" s="21"/>
      <c r="N17" s="21"/>
      <c r="O17" s="21"/>
      <c r="P17" s="30"/>
      <c r="Q17" s="30"/>
      <c r="R17" s="21"/>
      <c r="S17" s="21"/>
      <c r="T17" s="21"/>
      <c r="Z17" s="41"/>
    </row>
    <row r="18" spans="1:26" ht="15.75">
      <c r="A18" s="29"/>
      <c r="B18" s="30"/>
      <c r="C18" s="42"/>
      <c r="D18" s="31"/>
      <c r="E18" s="43"/>
      <c r="F18" s="32"/>
      <c r="G18" s="33"/>
      <c r="H18" s="32"/>
      <c r="I18" s="30"/>
      <c r="J18" s="34"/>
      <c r="K18" s="30"/>
      <c r="L18" s="21"/>
      <c r="M18" s="21"/>
      <c r="N18" s="21"/>
      <c r="O18" s="21"/>
      <c r="P18" s="30"/>
      <c r="Q18" s="21"/>
      <c r="R18" s="21"/>
      <c r="S18" s="21"/>
      <c r="T18" s="21"/>
      <c r="Z18" s="41"/>
    </row>
    <row r="19" spans="1:26" ht="15.75">
      <c r="A19" s="44" t="s">
        <v>14</v>
      </c>
      <c r="B19" s="45">
        <f>+B12+B15</f>
        <v>11332497833.43</v>
      </c>
      <c r="C19" s="45">
        <f>+C12+C15</f>
        <v>2675671359.0100002</v>
      </c>
      <c r="D19" s="46">
        <f>+C19/B19</f>
        <v>0.23610605519967318</v>
      </c>
      <c r="E19" s="47"/>
      <c r="F19" s="48"/>
      <c r="G19" s="49"/>
      <c r="H19" s="48"/>
      <c r="I19" s="47"/>
      <c r="J19" s="19"/>
      <c r="K19" s="47"/>
      <c r="L19" s="21"/>
      <c r="M19" s="21"/>
      <c r="N19" s="21"/>
      <c r="O19" s="21"/>
      <c r="P19" s="47"/>
      <c r="Q19" s="21"/>
      <c r="R19" s="21"/>
      <c r="S19" s="21"/>
      <c r="T19" s="21"/>
    </row>
    <row r="20" spans="1:26" ht="15.75">
      <c r="A20" s="50"/>
      <c r="B20" s="30"/>
      <c r="C20" s="30"/>
      <c r="D20" s="51"/>
      <c r="E20" s="36"/>
      <c r="F20" s="52"/>
      <c r="G20" s="36"/>
      <c r="H20" s="52"/>
      <c r="I20" s="30"/>
      <c r="J20" s="34"/>
      <c r="K20" s="30"/>
      <c r="L20" s="21"/>
      <c r="M20" s="30"/>
      <c r="N20" s="30"/>
      <c r="O20" s="30"/>
      <c r="P20" s="30"/>
      <c r="Q20" s="53"/>
      <c r="R20" s="47"/>
      <c r="S20" s="47"/>
      <c r="T20" s="30"/>
    </row>
    <row r="21" spans="1:26" ht="15.75">
      <c r="A21" s="44" t="s">
        <v>15</v>
      </c>
      <c r="B21" s="54" t="s">
        <v>5</v>
      </c>
      <c r="C21" s="54" t="s">
        <v>6</v>
      </c>
      <c r="D21" s="55" t="s">
        <v>7</v>
      </c>
      <c r="E21" s="19"/>
      <c r="F21" s="32"/>
      <c r="G21" s="33"/>
      <c r="H21" s="32"/>
      <c r="I21" s="30"/>
      <c r="J21" s="34"/>
      <c r="K21" s="30"/>
      <c r="L21" s="21"/>
      <c r="M21" s="30"/>
      <c r="N21" s="30"/>
      <c r="O21" s="30"/>
      <c r="P21" s="30"/>
      <c r="Q21" s="53"/>
      <c r="R21" s="47"/>
      <c r="S21" s="47"/>
      <c r="T21" s="30"/>
    </row>
    <row r="22" spans="1:26" ht="15.75">
      <c r="A22" s="50" t="s">
        <v>16</v>
      </c>
      <c r="B22" s="56">
        <v>630001</v>
      </c>
      <c r="C22" s="57">
        <v>0</v>
      </c>
      <c r="D22" s="31">
        <f>+C22/B22</f>
        <v>0</v>
      </c>
      <c r="E22" s="58"/>
      <c r="F22" s="32"/>
      <c r="G22" s="33"/>
      <c r="H22" s="32"/>
      <c r="I22" s="30"/>
      <c r="J22" s="34"/>
      <c r="K22" s="30"/>
      <c r="L22" s="21"/>
      <c r="M22" s="30"/>
      <c r="N22" s="30"/>
      <c r="O22" s="30"/>
      <c r="P22" s="30"/>
      <c r="Q22" s="53"/>
      <c r="R22" s="47"/>
      <c r="S22" s="47"/>
      <c r="T22" s="30"/>
    </row>
    <row r="23" spans="1:26" ht="15.75">
      <c r="A23" s="50" t="s">
        <v>17</v>
      </c>
      <c r="B23" s="56">
        <v>5367000003</v>
      </c>
      <c r="C23" s="57">
        <v>80614047.849999994</v>
      </c>
      <c r="D23" s="31">
        <f>+C23/B23</f>
        <v>1.5020318204758531E-2</v>
      </c>
      <c r="E23" s="58"/>
      <c r="F23" s="32"/>
      <c r="G23" s="33"/>
      <c r="H23" s="32"/>
      <c r="I23" s="30"/>
      <c r="J23" s="34"/>
      <c r="K23" s="30"/>
      <c r="L23" s="21"/>
      <c r="M23" s="30"/>
      <c r="N23" s="30"/>
      <c r="O23" s="30"/>
      <c r="P23" s="30"/>
      <c r="Q23" s="53"/>
      <c r="R23" s="47"/>
      <c r="S23" s="47"/>
      <c r="T23" s="30"/>
    </row>
    <row r="24" spans="1:26" ht="15.75">
      <c r="A24" s="59" t="s">
        <v>18</v>
      </c>
      <c r="B24" s="60">
        <f>SUM(B22:B23)</f>
        <v>5367630004</v>
      </c>
      <c r="C24" s="60">
        <f>SUM(C22:C23)</f>
        <v>80614047.849999994</v>
      </c>
      <c r="D24" s="61">
        <f>+C24/B24</f>
        <v>1.5018555263668654E-2</v>
      </c>
      <c r="E24" s="47"/>
      <c r="F24" s="32"/>
      <c r="G24" s="33"/>
      <c r="H24" s="32"/>
      <c r="I24" s="30"/>
      <c r="J24" s="34"/>
      <c r="K24" s="30"/>
      <c r="L24" s="21"/>
      <c r="M24" s="30"/>
      <c r="N24" s="30"/>
      <c r="O24" s="30"/>
      <c r="P24" s="30"/>
      <c r="Q24" s="53"/>
      <c r="R24" s="47"/>
      <c r="S24" s="47"/>
      <c r="T24" s="30"/>
    </row>
    <row r="25" spans="1:26" ht="15.75">
      <c r="A25" s="62"/>
      <c r="B25" s="63"/>
      <c r="C25" s="63"/>
      <c r="D25" s="64"/>
      <c r="E25" s="58"/>
      <c r="F25" s="32"/>
      <c r="G25" s="33"/>
      <c r="H25" s="32"/>
      <c r="I25" s="30"/>
      <c r="J25" s="34"/>
      <c r="K25" s="30"/>
      <c r="L25" s="21"/>
      <c r="M25" s="30"/>
      <c r="N25" s="30"/>
      <c r="O25" s="30"/>
      <c r="P25" s="30"/>
      <c r="Q25" s="53"/>
      <c r="R25" s="47"/>
      <c r="S25" s="47"/>
      <c r="T25" s="30"/>
    </row>
    <row r="26" spans="1:26" ht="15.75">
      <c r="A26" s="65" t="s">
        <v>19</v>
      </c>
      <c r="B26" s="66" t="s">
        <v>5</v>
      </c>
      <c r="C26" s="66" t="s">
        <v>6</v>
      </c>
      <c r="D26" s="67" t="s">
        <v>7</v>
      </c>
      <c r="E26" s="19"/>
      <c r="F26" s="32"/>
      <c r="G26" s="33"/>
      <c r="H26" s="32"/>
      <c r="I26" s="30"/>
      <c r="J26" s="34"/>
      <c r="K26" s="30"/>
      <c r="L26" s="21"/>
      <c r="M26" s="30"/>
      <c r="N26" s="30"/>
      <c r="O26" s="30"/>
      <c r="P26" s="30"/>
      <c r="Q26" s="53"/>
      <c r="R26" s="47"/>
      <c r="S26" s="47"/>
      <c r="T26" s="30"/>
    </row>
    <row r="27" spans="1:26" ht="15.75">
      <c r="A27" s="50" t="s">
        <v>20</v>
      </c>
      <c r="B27" s="56">
        <v>8</v>
      </c>
      <c r="C27" s="57">
        <v>0</v>
      </c>
      <c r="D27" s="31">
        <f>+C27/B27</f>
        <v>0</v>
      </c>
      <c r="E27" s="58"/>
      <c r="F27" s="32"/>
      <c r="G27" s="33"/>
      <c r="H27" s="32"/>
      <c r="I27" s="30"/>
      <c r="J27" s="34"/>
      <c r="K27" s="30"/>
      <c r="L27" s="21"/>
      <c r="M27" s="30"/>
      <c r="N27" s="30"/>
      <c r="O27" s="30"/>
      <c r="P27" s="30"/>
      <c r="Q27" s="53"/>
      <c r="R27" s="47"/>
      <c r="S27" s="47"/>
      <c r="T27" s="30"/>
    </row>
    <row r="28" spans="1:26" ht="15.75">
      <c r="A28" s="50" t="s">
        <v>21</v>
      </c>
      <c r="B28" s="56">
        <v>5</v>
      </c>
      <c r="C28" s="57">
        <v>0</v>
      </c>
      <c r="D28" s="31">
        <f>+C28/B28</f>
        <v>0</v>
      </c>
      <c r="E28" s="58"/>
      <c r="F28" s="32"/>
      <c r="G28" s="33"/>
      <c r="H28" s="32"/>
      <c r="I28" s="30"/>
      <c r="J28" s="34"/>
      <c r="K28" s="30"/>
      <c r="L28" s="21"/>
      <c r="M28" s="30"/>
      <c r="N28" s="30"/>
      <c r="O28" s="30"/>
      <c r="P28" s="30"/>
      <c r="Q28" s="53"/>
      <c r="R28" s="47"/>
      <c r="S28" s="47"/>
      <c r="T28" s="30"/>
    </row>
    <row r="29" spans="1:26" ht="15.75">
      <c r="A29" s="44" t="s">
        <v>22</v>
      </c>
      <c r="B29" s="45">
        <f>SUM(B27:B28)</f>
        <v>13</v>
      </c>
      <c r="C29" s="45">
        <f>SUM(C27:C28)</f>
        <v>0</v>
      </c>
      <c r="D29" s="68">
        <f>+C29/B29</f>
        <v>0</v>
      </c>
      <c r="E29" s="47"/>
      <c r="F29" s="32"/>
      <c r="G29" s="33"/>
      <c r="H29" s="32"/>
      <c r="I29" s="30"/>
      <c r="J29" s="34"/>
      <c r="K29" s="30"/>
      <c r="L29" s="21"/>
      <c r="M29" s="30"/>
      <c r="N29" s="30"/>
      <c r="O29" s="30"/>
      <c r="P29" s="30"/>
      <c r="Q29" s="53"/>
      <c r="R29" s="47"/>
      <c r="S29" s="47"/>
      <c r="T29" s="30"/>
    </row>
    <row r="30" spans="1:26" ht="15.75">
      <c r="A30" s="50"/>
      <c r="B30" s="30"/>
      <c r="C30" s="30"/>
      <c r="D30" s="69"/>
      <c r="E30" s="70"/>
      <c r="F30" s="32"/>
      <c r="G30" s="33"/>
      <c r="H30" s="32"/>
      <c r="I30" s="30"/>
      <c r="J30" s="34"/>
      <c r="K30" s="30"/>
      <c r="L30" s="21"/>
      <c r="M30" s="30"/>
      <c r="N30" s="30"/>
      <c r="O30" s="30"/>
      <c r="P30" s="30"/>
      <c r="Q30" s="53"/>
      <c r="R30" s="47"/>
      <c r="S30" s="47"/>
      <c r="T30" s="30"/>
    </row>
    <row r="31" spans="1:26" ht="15.75">
      <c r="A31" s="44" t="s">
        <v>23</v>
      </c>
      <c r="B31" s="45">
        <v>1829370</v>
      </c>
      <c r="C31" s="45">
        <v>97923.5</v>
      </c>
      <c r="D31" s="68">
        <f>+C31/B31</f>
        <v>5.3528537146667977E-2</v>
      </c>
      <c r="E31" s="71"/>
      <c r="F31" s="72"/>
      <c r="G31" s="49"/>
      <c r="H31" s="48"/>
      <c r="I31" s="30"/>
      <c r="J31" s="34"/>
      <c r="K31" s="30"/>
      <c r="L31" s="21"/>
      <c r="M31" s="30"/>
      <c r="N31" s="30"/>
      <c r="O31" s="30"/>
      <c r="P31" s="30"/>
      <c r="Q31" s="53"/>
      <c r="R31" s="47"/>
      <c r="S31" s="47"/>
      <c r="T31" s="30"/>
    </row>
    <row r="32" spans="1:26" ht="16.5" thickBot="1">
      <c r="A32" s="73" t="s">
        <v>24</v>
      </c>
      <c r="B32" s="74">
        <f>+B31+B29+B24+B19</f>
        <v>16701957220.43</v>
      </c>
      <c r="C32" s="74">
        <f>+C31+C29+C24+C19</f>
        <v>2756383330.3600001</v>
      </c>
      <c r="D32" s="75">
        <f>+C32/B32</f>
        <v>0.16503355229459962</v>
      </c>
      <c r="E32" s="76"/>
      <c r="F32" s="32"/>
      <c r="G32" s="49"/>
      <c r="H32" s="32"/>
      <c r="I32" s="30"/>
      <c r="J32" s="34"/>
      <c r="K32" s="30"/>
      <c r="L32" s="21"/>
      <c r="M32" s="30"/>
      <c r="N32" s="30"/>
      <c r="O32" s="30"/>
      <c r="P32" s="30"/>
      <c r="Q32" s="53"/>
      <c r="R32" s="47"/>
      <c r="S32" s="47"/>
      <c r="T32" s="30"/>
    </row>
    <row r="33" spans="1:25" ht="15.75">
      <c r="A33" s="53"/>
      <c r="B33" s="47"/>
      <c r="C33" s="47"/>
      <c r="D33" s="48"/>
      <c r="E33" s="47"/>
      <c r="F33" s="48"/>
      <c r="G33" s="70"/>
      <c r="H33" s="32"/>
      <c r="I33" s="33"/>
      <c r="J33" s="32"/>
      <c r="K33" s="30"/>
      <c r="L33" s="34"/>
      <c r="M33" s="30"/>
      <c r="N33" s="21"/>
      <c r="O33" s="30"/>
      <c r="P33" s="21"/>
      <c r="Q33" s="21"/>
      <c r="R33" s="21"/>
      <c r="S33" s="53"/>
      <c r="T33" s="47"/>
      <c r="U33" s="47"/>
      <c r="V33" s="30"/>
    </row>
    <row r="34" spans="1:25" s="81" customFormat="1" ht="15.75">
      <c r="A34" s="13" t="s">
        <v>25</v>
      </c>
      <c r="B34" s="14"/>
      <c r="C34" s="15"/>
      <c r="D34" s="16"/>
      <c r="E34" s="16"/>
      <c r="F34" s="16"/>
      <c r="G34" s="16"/>
      <c r="H34" s="16"/>
      <c r="I34" s="15"/>
      <c r="J34" s="15"/>
      <c r="K34" s="15"/>
      <c r="L34" s="18"/>
      <c r="M34" s="77"/>
      <c r="N34" s="77"/>
      <c r="O34" s="78"/>
      <c r="P34" s="77"/>
      <c r="Q34" s="79"/>
      <c r="R34" s="80"/>
      <c r="S34" s="80"/>
      <c r="T34" s="80"/>
      <c r="U34" s="78"/>
      <c r="V34" s="78"/>
      <c r="W34" s="78"/>
      <c r="X34" s="78"/>
    </row>
    <row r="35" spans="1:25" ht="16.5" thickBot="1">
      <c r="A35" s="22"/>
      <c r="B35" s="19"/>
      <c r="C35" s="19"/>
      <c r="D35" s="23"/>
      <c r="E35" s="23"/>
      <c r="F35" s="23"/>
      <c r="G35" s="23"/>
      <c r="H35" s="23"/>
      <c r="I35" s="19"/>
      <c r="J35" s="19"/>
      <c r="K35" s="1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5" ht="15.75">
      <c r="A36" s="82" t="s">
        <v>26</v>
      </c>
      <c r="B36" s="83" t="s">
        <v>5</v>
      </c>
      <c r="C36" s="83" t="s">
        <v>27</v>
      </c>
      <c r="D36" s="84" t="s">
        <v>7</v>
      </c>
      <c r="E36" s="83" t="s">
        <v>28</v>
      </c>
      <c r="F36" s="83" t="s">
        <v>7</v>
      </c>
      <c r="G36" s="83" t="s">
        <v>29</v>
      </c>
      <c r="H36" s="83" t="s">
        <v>7</v>
      </c>
      <c r="I36" s="83" t="s">
        <v>30</v>
      </c>
      <c r="J36" s="83" t="s">
        <v>7</v>
      </c>
      <c r="K36" s="85" t="s">
        <v>31</v>
      </c>
      <c r="L36" s="86" t="s">
        <v>7</v>
      </c>
      <c r="M36" s="3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12"/>
    </row>
    <row r="37" spans="1:25" ht="15.75">
      <c r="A37" s="87" t="s">
        <v>32</v>
      </c>
      <c r="B37" s="9">
        <v>4559016650.4300003</v>
      </c>
      <c r="C37" s="88">
        <v>597423548.29999995</v>
      </c>
      <c r="D37" s="89">
        <f>+C37/B37</f>
        <v>0.13104219486534488</v>
      </c>
      <c r="E37" s="90">
        <f>C37</f>
        <v>597423548.29999995</v>
      </c>
      <c r="F37" s="89">
        <f>+E37/C37</f>
        <v>1</v>
      </c>
      <c r="G37" s="88">
        <v>4269544.1399999997</v>
      </c>
      <c r="H37" s="89">
        <f>+G37/E37</f>
        <v>7.1465949947055341E-3</v>
      </c>
      <c r="I37" s="91">
        <f>+C37-G37</f>
        <v>593154004.15999997</v>
      </c>
      <c r="J37" s="92">
        <f>+I37/C37</f>
        <v>0.99285340500529451</v>
      </c>
      <c r="K37" s="88">
        <f>+E37-G37</f>
        <v>593154004.15999997</v>
      </c>
      <c r="L37" s="93">
        <f>+K37/E37</f>
        <v>0.99285340500529451</v>
      </c>
      <c r="M37" s="30" t="s">
        <v>33</v>
      </c>
      <c r="N37" s="21"/>
      <c r="O37" s="21"/>
      <c r="P37" s="27"/>
      <c r="Q37" s="27"/>
      <c r="R37" s="30"/>
      <c r="S37" s="21"/>
      <c r="T37" s="21"/>
      <c r="U37" s="21"/>
      <c r="V37" s="21"/>
      <c r="W37" s="21"/>
      <c r="X37" s="21"/>
      <c r="Y37" s="12"/>
    </row>
    <row r="38" spans="1:25" ht="15.75">
      <c r="A38" s="87" t="s">
        <v>34</v>
      </c>
      <c r="B38" s="9">
        <v>703152948</v>
      </c>
      <c r="C38" s="88">
        <v>144717143.91999999</v>
      </c>
      <c r="D38" s="89">
        <f>+C38/B38</f>
        <v>0.20581175735894089</v>
      </c>
      <c r="E38" s="90">
        <f>C38</f>
        <v>144717143.91999999</v>
      </c>
      <c r="F38" s="89">
        <f>+E38/C38</f>
        <v>1</v>
      </c>
      <c r="G38" s="88">
        <v>44691720.829999998</v>
      </c>
      <c r="H38" s="89">
        <f>+G38/E38</f>
        <v>0.30882119159776744</v>
      </c>
      <c r="I38" s="91">
        <f>+C38-G38</f>
        <v>100025423.08999999</v>
      </c>
      <c r="J38" s="92">
        <f>+I38/C38</f>
        <v>0.69117880840223256</v>
      </c>
      <c r="K38" s="88">
        <f>+E38-G38</f>
        <v>100025423.08999999</v>
      </c>
      <c r="L38" s="93">
        <f>+K38/E38</f>
        <v>0.69117880840223256</v>
      </c>
      <c r="M38" s="30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2"/>
    </row>
    <row r="39" spans="1:25" ht="15.75">
      <c r="A39" s="87" t="s">
        <v>35</v>
      </c>
      <c r="B39" s="9">
        <v>4050933662</v>
      </c>
      <c r="C39" s="88">
        <v>780368320.38999999</v>
      </c>
      <c r="D39" s="89">
        <f>+C39/B39</f>
        <v>0.19263912606377309</v>
      </c>
      <c r="E39" s="90">
        <f>C39</f>
        <v>780368320.38999999</v>
      </c>
      <c r="F39" s="89">
        <f>+E39/C39</f>
        <v>1</v>
      </c>
      <c r="G39" s="88">
        <v>600287608.60000002</v>
      </c>
      <c r="H39" s="89">
        <f>+G39/E39</f>
        <v>0.76923626051349436</v>
      </c>
      <c r="I39" s="91">
        <f>+C39-G39</f>
        <v>180080711.78999996</v>
      </c>
      <c r="J39" s="92">
        <f>+I39/C39</f>
        <v>0.23076373948650569</v>
      </c>
      <c r="K39" s="88">
        <f>+E39-G39</f>
        <v>180080711.78999996</v>
      </c>
      <c r="L39" s="93">
        <f>+K39/E39</f>
        <v>0.23076373948650569</v>
      </c>
      <c r="M39" s="30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2"/>
    </row>
    <row r="40" spans="1:25" s="94" customFormat="1" ht="15.75">
      <c r="A40" s="87" t="s">
        <v>36</v>
      </c>
      <c r="B40" s="9">
        <v>604132254</v>
      </c>
      <c r="C40" s="90">
        <v>453800841.12</v>
      </c>
      <c r="D40" s="89">
        <f>+C40/B40</f>
        <v>0.75116141890348398</v>
      </c>
      <c r="E40" s="88">
        <f>C40</f>
        <v>453800841.12</v>
      </c>
      <c r="F40" s="89">
        <f>+E40/C40</f>
        <v>1</v>
      </c>
      <c r="G40" s="88">
        <v>268322656.53999999</v>
      </c>
      <c r="H40" s="89">
        <f>+G40/E40</f>
        <v>0.59127844690143838</v>
      </c>
      <c r="I40" s="91">
        <f>+C40-G40</f>
        <v>185478184.58000001</v>
      </c>
      <c r="J40" s="92">
        <f>+I40/C40</f>
        <v>0.40872155309856162</v>
      </c>
      <c r="K40" s="88">
        <f>+E40-G40</f>
        <v>185478184.58000001</v>
      </c>
      <c r="L40" s="93">
        <f>+K40/E40</f>
        <v>0.40872155309856162</v>
      </c>
      <c r="M40" s="47"/>
      <c r="N40" s="53"/>
      <c r="O40" s="53"/>
      <c r="P40" s="38"/>
      <c r="Q40" s="38"/>
      <c r="R40" s="47"/>
      <c r="S40" s="53"/>
      <c r="T40" s="53"/>
      <c r="U40" s="53"/>
      <c r="V40" s="53"/>
      <c r="W40" s="53"/>
      <c r="X40" s="53"/>
      <c r="Y40" s="10"/>
    </row>
    <row r="41" spans="1:25" ht="15.75">
      <c r="A41" s="95" t="s">
        <v>37</v>
      </c>
      <c r="B41" s="96">
        <f>SUM(B37:B40)</f>
        <v>9917235514.4300003</v>
      </c>
      <c r="C41" s="96">
        <f>SUM(C37:C40)</f>
        <v>1976309853.73</v>
      </c>
      <c r="D41" s="97">
        <f>+C41/B41</f>
        <v>0.19928031867896906</v>
      </c>
      <c r="E41" s="98">
        <f>SUM(E37:E40)</f>
        <v>1976309853.73</v>
      </c>
      <c r="F41" s="97">
        <f>+E41/C41</f>
        <v>1</v>
      </c>
      <c r="G41" s="96">
        <f>SUM(G37:G40)</f>
        <v>917571530.11000001</v>
      </c>
      <c r="H41" s="97">
        <f>+G41/E41</f>
        <v>0.46428525789021191</v>
      </c>
      <c r="I41" s="99">
        <f>+C41-G41</f>
        <v>1058738323.62</v>
      </c>
      <c r="J41" s="97">
        <f>+I41/C41</f>
        <v>0.53571474210978809</v>
      </c>
      <c r="K41" s="96">
        <f>+E41-G41</f>
        <v>1058738323.62</v>
      </c>
      <c r="L41" s="100">
        <f>+K41/E41</f>
        <v>0.53571474210978809</v>
      </c>
      <c r="M41" s="47"/>
      <c r="N41" s="53"/>
      <c r="O41" s="47"/>
      <c r="P41" s="38"/>
      <c r="Q41" s="101"/>
      <c r="R41" s="102"/>
      <c r="S41" s="102"/>
      <c r="T41" s="102"/>
      <c r="U41" s="102"/>
      <c r="V41" s="102"/>
      <c r="W41" s="102"/>
      <c r="X41" s="47"/>
      <c r="Y41" s="103"/>
    </row>
    <row r="42" spans="1:25" ht="15.75">
      <c r="A42" s="104" t="s">
        <v>38</v>
      </c>
      <c r="B42" s="47"/>
      <c r="C42" s="47"/>
      <c r="D42" s="48"/>
      <c r="E42" s="102"/>
      <c r="F42" s="48"/>
      <c r="G42" s="49"/>
      <c r="H42" s="48"/>
      <c r="I42" s="102"/>
      <c r="J42" s="48"/>
      <c r="K42" s="47"/>
      <c r="L42" s="69"/>
      <c r="M42" s="47"/>
      <c r="N42" s="53"/>
      <c r="O42" s="47"/>
      <c r="P42" s="47"/>
      <c r="Q42" s="102"/>
      <c r="R42" s="102"/>
      <c r="S42" s="102"/>
      <c r="T42" s="102"/>
      <c r="U42" s="102"/>
      <c r="V42" s="102"/>
      <c r="W42" s="102"/>
      <c r="X42" s="47"/>
      <c r="Y42" s="103"/>
    </row>
    <row r="43" spans="1:25" ht="15.75">
      <c r="A43" s="104" t="s">
        <v>39</v>
      </c>
      <c r="B43" s="47"/>
      <c r="C43" s="47"/>
      <c r="D43" s="48"/>
      <c r="E43" s="102"/>
      <c r="F43" s="48"/>
      <c r="G43" s="49"/>
      <c r="H43" s="48"/>
      <c r="I43" s="102"/>
      <c r="J43" s="48"/>
      <c r="K43" s="47"/>
      <c r="L43" s="69"/>
      <c r="M43" s="47"/>
      <c r="N43" s="53"/>
      <c r="O43" s="47"/>
      <c r="P43" s="47"/>
      <c r="Q43" s="102"/>
      <c r="R43" s="102"/>
      <c r="S43" s="102"/>
      <c r="T43" s="102"/>
      <c r="U43" s="102"/>
      <c r="V43" s="102"/>
      <c r="W43" s="102"/>
      <c r="X43" s="47"/>
      <c r="Y43" s="103"/>
    </row>
    <row r="44" spans="1:25" ht="15.75">
      <c r="A44" s="105" t="s">
        <v>40</v>
      </c>
      <c r="B44" s="106" t="s">
        <v>5</v>
      </c>
      <c r="C44" s="106" t="s">
        <v>27</v>
      </c>
      <c r="D44" s="107" t="s">
        <v>7</v>
      </c>
      <c r="E44" s="106" t="s">
        <v>28</v>
      </c>
      <c r="F44" s="106" t="s">
        <v>7</v>
      </c>
      <c r="G44" s="106" t="s">
        <v>29</v>
      </c>
      <c r="H44" s="106" t="s">
        <v>7</v>
      </c>
      <c r="I44" s="106" t="s">
        <v>30</v>
      </c>
      <c r="J44" s="106" t="s">
        <v>7</v>
      </c>
      <c r="K44" s="108" t="s">
        <v>31</v>
      </c>
      <c r="L44" s="109" t="s">
        <v>7</v>
      </c>
      <c r="M44" s="47"/>
      <c r="N44" s="53"/>
      <c r="O44" s="47"/>
      <c r="P44" s="47"/>
      <c r="Q44" s="102"/>
      <c r="R44" s="102"/>
      <c r="S44" s="102"/>
      <c r="T44" s="102"/>
      <c r="U44" s="102"/>
      <c r="V44" s="102"/>
      <c r="W44" s="102"/>
      <c r="X44" s="47"/>
      <c r="Y44" s="103"/>
    </row>
    <row r="45" spans="1:25" ht="15.75">
      <c r="A45" s="110" t="s">
        <v>41</v>
      </c>
      <c r="B45" s="88">
        <v>151460976</v>
      </c>
      <c r="C45" s="9">
        <v>16239133.68</v>
      </c>
      <c r="D45" s="89">
        <f>+C45/B45</f>
        <v>0.1072166184905609</v>
      </c>
      <c r="E45" s="90">
        <f>C45</f>
        <v>16239133.68</v>
      </c>
      <c r="F45" s="89">
        <f>+E45/C45</f>
        <v>1</v>
      </c>
      <c r="G45" s="88">
        <v>6425883.0499999998</v>
      </c>
      <c r="H45" s="89">
        <f>+G45/E45</f>
        <v>0.39570356255605377</v>
      </c>
      <c r="I45" s="91">
        <f>+C45-G45</f>
        <v>9813250.629999999</v>
      </c>
      <c r="J45" s="92">
        <f>+I45/C45</f>
        <v>0.60429643744394612</v>
      </c>
      <c r="K45" s="88">
        <f>+E45-G45</f>
        <v>9813250.629999999</v>
      </c>
      <c r="L45" s="93">
        <f>+K45/E45</f>
        <v>0.60429643744394612</v>
      </c>
      <c r="M45" s="47"/>
      <c r="N45" s="53"/>
      <c r="O45" s="47"/>
      <c r="P45" s="47"/>
      <c r="Q45" s="102"/>
      <c r="R45" s="102"/>
      <c r="S45" s="102"/>
      <c r="T45" s="102"/>
      <c r="U45" s="102"/>
      <c r="V45" s="102"/>
      <c r="W45" s="102"/>
      <c r="X45" s="47"/>
      <c r="Y45" s="103"/>
    </row>
    <row r="46" spans="1:25" ht="15.75">
      <c r="A46" s="110" t="s">
        <v>42</v>
      </c>
      <c r="B46" s="88">
        <v>6194517000</v>
      </c>
      <c r="C46" s="9">
        <v>158750656.84999999</v>
      </c>
      <c r="D46" s="89">
        <f>+C46/B46</f>
        <v>2.5627608552854078E-2</v>
      </c>
      <c r="E46" s="90">
        <f>C46</f>
        <v>158750656.84999999</v>
      </c>
      <c r="F46" s="89">
        <f>+E46/C46</f>
        <v>1</v>
      </c>
      <c r="G46" s="88">
        <v>116254091.15000001</v>
      </c>
      <c r="H46" s="89">
        <f>+G46/E46</f>
        <v>0.73230620557271731</v>
      </c>
      <c r="I46" s="91">
        <f>+C46-G46</f>
        <v>42496565.699999988</v>
      </c>
      <c r="J46" s="92">
        <f>+I46/C46</f>
        <v>0.26769379442728264</v>
      </c>
      <c r="K46" s="88">
        <f>+E46-G46</f>
        <v>42496565.699999988</v>
      </c>
      <c r="L46" s="93">
        <f>+K46/E46</f>
        <v>0.26769379442728264</v>
      </c>
      <c r="M46" s="47"/>
      <c r="N46" s="53"/>
      <c r="O46" s="47"/>
      <c r="P46" s="47"/>
      <c r="Q46" s="102"/>
      <c r="R46" s="102"/>
      <c r="S46" s="102"/>
      <c r="T46" s="102"/>
      <c r="U46" s="102"/>
      <c r="V46" s="102"/>
      <c r="W46" s="102"/>
      <c r="X46" s="47"/>
      <c r="Y46" s="103"/>
    </row>
    <row r="47" spans="1:25" s="94" customFormat="1" ht="15.75">
      <c r="A47" s="110" t="s">
        <v>43</v>
      </c>
      <c r="B47" s="88">
        <v>35579740</v>
      </c>
      <c r="C47" s="9">
        <v>7865892.3099999996</v>
      </c>
      <c r="D47" s="89">
        <f>+C47/B47</f>
        <v>0.22107784683080875</v>
      </c>
      <c r="E47" s="90">
        <f>C47</f>
        <v>7865892.3099999996</v>
      </c>
      <c r="F47" s="89">
        <f>+E47/C47</f>
        <v>1</v>
      </c>
      <c r="G47" s="88">
        <v>0</v>
      </c>
      <c r="H47" s="89">
        <f>+G47/E47</f>
        <v>0</v>
      </c>
      <c r="I47" s="91">
        <f>+C47-G47</f>
        <v>7865892.3099999996</v>
      </c>
      <c r="J47" s="92">
        <f>+I47/C47</f>
        <v>1</v>
      </c>
      <c r="K47" s="88">
        <f>+E47-G47</f>
        <v>7865892.3099999996</v>
      </c>
      <c r="L47" s="93">
        <f>+K47/E47</f>
        <v>1</v>
      </c>
      <c r="M47" s="47"/>
      <c r="N47" s="53"/>
      <c r="O47" s="47"/>
      <c r="P47" s="47"/>
      <c r="Q47" s="102"/>
      <c r="R47" s="102"/>
      <c r="S47" s="102"/>
      <c r="T47" s="102"/>
      <c r="U47" s="102"/>
      <c r="V47" s="102"/>
      <c r="W47" s="102"/>
      <c r="X47" s="47"/>
      <c r="Y47" s="111"/>
    </row>
    <row r="48" spans="1:25" ht="15.75">
      <c r="A48" s="105" t="s">
        <v>44</v>
      </c>
      <c r="B48" s="96">
        <f>SUM(B45:B47)</f>
        <v>6381557716</v>
      </c>
      <c r="C48" s="96">
        <f>SUM(C45:C47)</f>
        <v>182855682.84</v>
      </c>
      <c r="D48" s="97">
        <f>+C48/B48</f>
        <v>2.8653769342481962E-2</v>
      </c>
      <c r="E48" s="98">
        <f>SUM(E45:E47)</f>
        <v>182855682.84</v>
      </c>
      <c r="F48" s="97">
        <f>+E48/C48</f>
        <v>1</v>
      </c>
      <c r="G48" s="96">
        <f>SUM(G45:G47)</f>
        <v>122679974.2</v>
      </c>
      <c r="H48" s="97">
        <f>+G48/E48</f>
        <v>0.67091146577788252</v>
      </c>
      <c r="I48" s="99">
        <f>+C48-G48</f>
        <v>60175708.640000001</v>
      </c>
      <c r="J48" s="97">
        <f>+I48/C48</f>
        <v>0.32908853422211748</v>
      </c>
      <c r="K48" s="96">
        <f>+E48-G48</f>
        <v>60175708.640000001</v>
      </c>
      <c r="L48" s="100">
        <f>+K48/E48</f>
        <v>0.32908853422211748</v>
      </c>
      <c r="M48" s="47"/>
      <c r="N48" s="53"/>
      <c r="O48" s="47"/>
      <c r="P48" s="47"/>
      <c r="Q48" s="102"/>
      <c r="R48" s="102"/>
      <c r="S48" s="102"/>
      <c r="T48" s="102"/>
      <c r="U48" s="102"/>
      <c r="V48" s="102"/>
      <c r="W48" s="102"/>
      <c r="X48" s="47"/>
      <c r="Y48" s="103"/>
    </row>
    <row r="49" spans="1:27" ht="15.75">
      <c r="A49" s="104"/>
      <c r="B49" s="47"/>
      <c r="C49" s="47"/>
      <c r="D49" s="48"/>
      <c r="E49" s="112"/>
      <c r="F49" s="48"/>
      <c r="G49" s="112"/>
      <c r="H49" s="48"/>
      <c r="I49" s="112"/>
      <c r="J49" s="48"/>
      <c r="K49" s="47"/>
      <c r="L49" s="69"/>
      <c r="M49" s="47"/>
      <c r="N49" s="53"/>
      <c r="O49" s="47"/>
      <c r="P49" s="47"/>
      <c r="Q49" s="102"/>
      <c r="R49" s="102"/>
      <c r="S49" s="102"/>
      <c r="T49" s="102"/>
      <c r="U49" s="102"/>
      <c r="V49" s="102"/>
      <c r="W49" s="102"/>
      <c r="X49" s="47"/>
      <c r="Y49" s="103"/>
    </row>
    <row r="50" spans="1:27" ht="15.75">
      <c r="A50" s="105" t="s">
        <v>45</v>
      </c>
      <c r="B50" s="106" t="s">
        <v>5</v>
      </c>
      <c r="C50" s="106" t="s">
        <v>27</v>
      </c>
      <c r="D50" s="107" t="s">
        <v>7</v>
      </c>
      <c r="E50" s="106" t="s">
        <v>28</v>
      </c>
      <c r="F50" s="106" t="s">
        <v>7</v>
      </c>
      <c r="G50" s="106" t="s">
        <v>29</v>
      </c>
      <c r="H50" s="106" t="s">
        <v>7</v>
      </c>
      <c r="I50" s="106" t="s">
        <v>30</v>
      </c>
      <c r="J50" s="106" t="s">
        <v>7</v>
      </c>
      <c r="K50" s="108" t="s">
        <v>31</v>
      </c>
      <c r="L50" s="109" t="s">
        <v>7</v>
      </c>
      <c r="M50" s="47"/>
      <c r="N50" s="53"/>
      <c r="O50" s="47"/>
      <c r="P50" s="47"/>
      <c r="Q50" s="102"/>
      <c r="R50" s="102"/>
      <c r="S50" s="102"/>
      <c r="T50" s="102"/>
      <c r="U50" s="102"/>
      <c r="V50" s="102"/>
      <c r="W50" s="102"/>
      <c r="X50" s="47"/>
      <c r="Y50" s="103"/>
    </row>
    <row r="51" spans="1:27" ht="15.75">
      <c r="A51" s="110" t="s">
        <v>46</v>
      </c>
      <c r="B51" s="88">
        <v>66867990</v>
      </c>
      <c r="C51" s="9">
        <v>18924145.978999998</v>
      </c>
      <c r="D51" s="89">
        <f>+C51/B51</f>
        <v>0.28300754933713423</v>
      </c>
      <c r="E51" s="90">
        <f>C51</f>
        <v>18924145.978999998</v>
      </c>
      <c r="F51" s="89">
        <f>+E51/C51</f>
        <v>1</v>
      </c>
      <c r="G51" s="88">
        <v>295973.90999999997</v>
      </c>
      <c r="H51" s="89">
        <f>+G51/E51</f>
        <v>1.5640014103063902E-2</v>
      </c>
      <c r="I51" s="91">
        <f>+C51-G51</f>
        <v>18628172.068999998</v>
      </c>
      <c r="J51" s="92">
        <f>+I51/C51</f>
        <v>0.98435998589693607</v>
      </c>
      <c r="K51" s="88">
        <f>+E51-G51</f>
        <v>18628172.068999998</v>
      </c>
      <c r="L51" s="93">
        <f>+K51/E51</f>
        <v>0.98435998589693607</v>
      </c>
      <c r="M51" s="47"/>
      <c r="N51" s="53"/>
      <c r="O51" s="47"/>
      <c r="P51" s="47"/>
      <c r="Q51" s="102"/>
      <c r="R51" s="102"/>
      <c r="S51" s="102"/>
      <c r="T51" s="102"/>
      <c r="U51" s="102"/>
      <c r="V51" s="102"/>
      <c r="W51" s="102"/>
      <c r="X51" s="47"/>
      <c r="Y51" s="103"/>
    </row>
    <row r="52" spans="1:27" s="94" customFormat="1">
      <c r="A52" s="105" t="s">
        <v>47</v>
      </c>
      <c r="B52" s="96">
        <f>SUM(B51:B51)</f>
        <v>66867990</v>
      </c>
      <c r="C52" s="96">
        <f>SUM(C51:C51)</f>
        <v>18924145.978999998</v>
      </c>
      <c r="D52" s="97">
        <f>+C52/B52</f>
        <v>0.28300754933713423</v>
      </c>
      <c r="E52" s="96">
        <f>SUM(E51:E51)</f>
        <v>18924145.978999998</v>
      </c>
      <c r="F52" s="97">
        <f>+E52/C52</f>
        <v>1</v>
      </c>
      <c r="G52" s="96">
        <f>SUM(G51:G51)</f>
        <v>295973.90999999997</v>
      </c>
      <c r="H52" s="97">
        <f>+G52/E52</f>
        <v>1.5640014103063902E-2</v>
      </c>
      <c r="I52" s="99">
        <f>+C52-G52</f>
        <v>18628172.068999998</v>
      </c>
      <c r="J52" s="97">
        <f>+I52/C52</f>
        <v>0.98435998589693607</v>
      </c>
      <c r="K52" s="96">
        <f>+E52-G52</f>
        <v>18628172.068999998</v>
      </c>
      <c r="L52" s="100">
        <f>+K52/E52</f>
        <v>0.98435998589693607</v>
      </c>
      <c r="M52" s="47"/>
      <c r="N52" s="53"/>
      <c r="O52" s="47"/>
      <c r="P52" s="47"/>
      <c r="Q52" s="102"/>
      <c r="R52" s="102"/>
      <c r="S52" s="102"/>
      <c r="T52" s="102"/>
      <c r="U52" s="102"/>
      <c r="V52" s="102"/>
      <c r="W52" s="102"/>
      <c r="X52" s="47"/>
      <c r="Y52" s="111"/>
    </row>
    <row r="53" spans="1:27" ht="15.75">
      <c r="A53" s="104"/>
      <c r="B53" s="47"/>
      <c r="C53" s="47"/>
      <c r="D53" s="48"/>
      <c r="E53" s="112"/>
      <c r="F53" s="48"/>
      <c r="G53" s="112"/>
      <c r="H53" s="48"/>
      <c r="I53" s="112"/>
      <c r="J53" s="48"/>
      <c r="K53" s="47"/>
      <c r="L53" s="69"/>
      <c r="M53" s="47"/>
      <c r="N53" s="53"/>
      <c r="O53" s="47"/>
      <c r="P53" s="47"/>
      <c r="Q53" s="102"/>
      <c r="R53" s="102"/>
      <c r="S53" s="102"/>
      <c r="T53" s="102"/>
      <c r="U53" s="102"/>
      <c r="V53" s="102"/>
      <c r="W53" s="102"/>
      <c r="X53" s="47"/>
      <c r="Y53" s="103"/>
    </row>
    <row r="54" spans="1:27" ht="15.75">
      <c r="A54" s="105" t="s">
        <v>23</v>
      </c>
      <c r="B54" s="106" t="s">
        <v>5</v>
      </c>
      <c r="C54" s="106" t="s">
        <v>27</v>
      </c>
      <c r="D54" s="107" t="s">
        <v>7</v>
      </c>
      <c r="E54" s="106" t="s">
        <v>28</v>
      </c>
      <c r="F54" s="106" t="s">
        <v>7</v>
      </c>
      <c r="G54" s="106" t="s">
        <v>29</v>
      </c>
      <c r="H54" s="106" t="s">
        <v>7</v>
      </c>
      <c r="I54" s="106" t="s">
        <v>30</v>
      </c>
      <c r="J54" s="106" t="s">
        <v>7</v>
      </c>
      <c r="K54" s="108" t="s">
        <v>31</v>
      </c>
      <c r="L54" s="109" t="s">
        <v>7</v>
      </c>
      <c r="M54" s="47"/>
      <c r="N54" s="53"/>
      <c r="O54" s="47"/>
      <c r="P54" s="47"/>
      <c r="Q54" s="102"/>
      <c r="R54" s="47"/>
      <c r="S54" s="102"/>
      <c r="T54" s="47"/>
      <c r="U54" s="47"/>
      <c r="V54" s="47"/>
      <c r="W54" s="21"/>
      <c r="X54" s="21"/>
      <c r="Y54" s="12"/>
    </row>
    <row r="55" spans="1:27" ht="15.75">
      <c r="A55" s="110" t="s">
        <v>48</v>
      </c>
      <c r="B55" s="88">
        <v>335000000</v>
      </c>
      <c r="C55" s="9">
        <v>333441404.69</v>
      </c>
      <c r="D55" s="89">
        <f>+C55/B55</f>
        <v>0.9953474766865672</v>
      </c>
      <c r="E55" s="90">
        <f>C55</f>
        <v>333441404.69</v>
      </c>
      <c r="F55" s="89">
        <f>+E55/C55</f>
        <v>1</v>
      </c>
      <c r="G55" s="88">
        <v>297585784.64999998</v>
      </c>
      <c r="H55" s="89">
        <f>+G55/E55</f>
        <v>0.89246800326631615</v>
      </c>
      <c r="I55" s="91">
        <f>+C55-G55</f>
        <v>35855620.040000021</v>
      </c>
      <c r="J55" s="92">
        <f>+I55/C55</f>
        <v>0.10753199673368381</v>
      </c>
      <c r="K55" s="88">
        <f>+E55-G55</f>
        <v>35855620.040000021</v>
      </c>
      <c r="L55" s="93">
        <f>+K55/E55</f>
        <v>0.10753199673368381</v>
      </c>
      <c r="M55" s="47"/>
      <c r="N55" s="53"/>
      <c r="O55" s="47"/>
      <c r="P55" s="47"/>
      <c r="Q55" s="102"/>
      <c r="R55" s="102"/>
      <c r="S55" s="102"/>
      <c r="T55" s="102"/>
      <c r="U55" s="102"/>
      <c r="V55" s="102"/>
      <c r="W55" s="102"/>
      <c r="X55" s="47"/>
      <c r="Y55" s="103"/>
    </row>
    <row r="56" spans="1:27" ht="15.75">
      <c r="A56" s="110" t="s">
        <v>49</v>
      </c>
      <c r="B56" s="88">
        <v>1296000</v>
      </c>
      <c r="C56" s="9">
        <v>323134</v>
      </c>
      <c r="D56" s="89">
        <f>+C56/B56</f>
        <v>0.2493317901234568</v>
      </c>
      <c r="E56" s="90">
        <v>323134</v>
      </c>
      <c r="F56" s="89">
        <f>+E56/C56</f>
        <v>1</v>
      </c>
      <c r="G56" s="88">
        <v>0</v>
      </c>
      <c r="H56" s="89">
        <f>+G56/E56</f>
        <v>0</v>
      </c>
      <c r="I56" s="91">
        <f>+C56-G56</f>
        <v>323134</v>
      </c>
      <c r="J56" s="92">
        <f>+I56/C56</f>
        <v>1</v>
      </c>
      <c r="K56" s="88">
        <f>+E56-G56</f>
        <v>323134</v>
      </c>
      <c r="L56" s="93">
        <f>+K56/E56</f>
        <v>1</v>
      </c>
      <c r="M56" s="47"/>
      <c r="N56" s="53"/>
      <c r="O56" s="47"/>
      <c r="P56" s="47"/>
      <c r="Q56" s="102"/>
      <c r="R56" s="102"/>
      <c r="S56" s="102"/>
      <c r="T56" s="102"/>
      <c r="U56" s="102"/>
      <c r="V56" s="102"/>
      <c r="W56" s="102"/>
      <c r="X56" s="47"/>
      <c r="Y56" s="103"/>
    </row>
    <row r="57" spans="1:27" s="94" customFormat="1">
      <c r="A57" s="105" t="s">
        <v>50</v>
      </c>
      <c r="B57" s="96">
        <f>SUM(B55+B56)</f>
        <v>336296000</v>
      </c>
      <c r="C57" s="96">
        <f>SUM(C55+C56)</f>
        <v>333764538.69</v>
      </c>
      <c r="D57" s="97">
        <f>+C57/B57</f>
        <v>0.99247252030948929</v>
      </c>
      <c r="E57" s="96">
        <f>SUM(E55:E56)</f>
        <v>333764538.69</v>
      </c>
      <c r="F57" s="97">
        <f>+E57/C57</f>
        <v>1</v>
      </c>
      <c r="G57" s="96">
        <f>SUM(G55:G56)</f>
        <v>297585784.64999998</v>
      </c>
      <c r="H57" s="97">
        <f>+G57/E57</f>
        <v>0.89160396073831316</v>
      </c>
      <c r="I57" s="99">
        <f>+C57-G57</f>
        <v>36178754.040000021</v>
      </c>
      <c r="J57" s="97">
        <f>+I57/C57</f>
        <v>0.1083960392616868</v>
      </c>
      <c r="K57" s="96">
        <f>+E57-G57</f>
        <v>36178754.040000021</v>
      </c>
      <c r="L57" s="100">
        <f>+K57/E57</f>
        <v>0.1083960392616868</v>
      </c>
      <c r="M57" s="47"/>
      <c r="N57" s="53"/>
      <c r="O57" s="47"/>
      <c r="P57" s="47"/>
      <c r="Q57" s="102"/>
      <c r="R57" s="102"/>
      <c r="S57" s="102"/>
      <c r="T57" s="102"/>
      <c r="U57" s="102"/>
      <c r="V57" s="102"/>
      <c r="W57" s="102"/>
      <c r="X57" s="47"/>
      <c r="Y57" s="111"/>
    </row>
    <row r="58" spans="1:27" s="115" customFormat="1" ht="16.5" thickBot="1">
      <c r="A58" s="73" t="s">
        <v>51</v>
      </c>
      <c r="B58" s="113">
        <f>+B57+B52+B48+B41</f>
        <v>16701957220.43</v>
      </c>
      <c r="C58" s="113">
        <f>+C57+C52+C48+C41</f>
        <v>2511854221.2389998</v>
      </c>
      <c r="D58" s="114">
        <f>+C58/B58</f>
        <v>0.15039280654883219</v>
      </c>
      <c r="E58" s="113">
        <f>+E57+E52+E48+E41</f>
        <v>2511854221.2389998</v>
      </c>
      <c r="F58" s="114">
        <f>+E58/C58</f>
        <v>1</v>
      </c>
      <c r="G58" s="113">
        <f>+G57+G52+G48+G41</f>
        <v>1338133262.8699999</v>
      </c>
      <c r="H58" s="114">
        <f>+G58/E58</f>
        <v>0.5327272783409982</v>
      </c>
      <c r="I58" s="113">
        <f>+I57+I52+I48+I41</f>
        <v>1173720958.369</v>
      </c>
      <c r="J58" s="114">
        <f>+I58/C58</f>
        <v>0.4672727216590018</v>
      </c>
      <c r="K58" s="113">
        <f>+K57+K52+K48+K41</f>
        <v>1173720958.369</v>
      </c>
      <c r="L58" s="75">
        <f>+K58/E58</f>
        <v>0.4672727216590018</v>
      </c>
      <c r="M58" s="30"/>
      <c r="N58" s="20"/>
      <c r="O58" s="19"/>
      <c r="P58" s="19"/>
      <c r="Q58" s="19"/>
      <c r="R58" s="19"/>
      <c r="S58" s="19"/>
      <c r="T58" s="21"/>
      <c r="U58" s="21"/>
      <c r="V58" s="21"/>
      <c r="W58" s="21"/>
      <c r="X58" s="21"/>
      <c r="Y58" s="12"/>
    </row>
    <row r="59" spans="1:27" ht="16.5" thickBot="1">
      <c r="A59" s="2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0"/>
      <c r="P59" s="20"/>
      <c r="Q59" s="19"/>
      <c r="R59" s="19"/>
      <c r="S59" s="19"/>
      <c r="T59" s="19"/>
      <c r="U59" s="19"/>
      <c r="V59" s="21"/>
      <c r="W59" s="21"/>
      <c r="X59" s="21"/>
      <c r="Y59" s="12"/>
      <c r="Z59" s="12"/>
      <c r="AA59" s="12"/>
    </row>
    <row r="60" spans="1:27" ht="15.75" thickBot="1">
      <c r="A60" s="116"/>
      <c r="B60" s="117" t="s">
        <v>52</v>
      </c>
      <c r="C60" s="118" t="s">
        <v>53</v>
      </c>
      <c r="D60" s="119"/>
      <c r="E60" s="120"/>
      <c r="F60" s="120"/>
      <c r="G60" s="120"/>
      <c r="H60" s="4"/>
      <c r="I60" s="4"/>
      <c r="J60" s="4"/>
      <c r="K60" s="121"/>
      <c r="L60" s="121"/>
      <c r="M60" s="122"/>
      <c r="N60" s="123"/>
      <c r="O60" s="122"/>
      <c r="P60" s="122"/>
      <c r="Q60" s="122"/>
      <c r="R60" s="122"/>
      <c r="S60" s="123"/>
      <c r="T60" s="123"/>
      <c r="U60" s="123"/>
      <c r="V60" s="123"/>
      <c r="W60" s="123"/>
      <c r="X60" s="123"/>
      <c r="Y60" s="124"/>
    </row>
    <row r="61" spans="1:27" ht="16.5" thickBot="1">
      <c r="A61" s="125" t="s">
        <v>54</v>
      </c>
      <c r="B61" s="126" t="s">
        <v>5</v>
      </c>
      <c r="C61" s="126" t="s">
        <v>55</v>
      </c>
      <c r="D61" s="127" t="s">
        <v>7</v>
      </c>
      <c r="E61" s="128"/>
      <c r="F61" s="128"/>
      <c r="G61" s="128"/>
      <c r="H61" s="4"/>
      <c r="I61" s="4"/>
      <c r="J61" s="4"/>
      <c r="K61" s="129"/>
      <c r="L61" s="129"/>
      <c r="M61" s="30"/>
      <c r="N61" s="20"/>
      <c r="O61" s="130"/>
      <c r="P61" s="30"/>
      <c r="Q61" s="30"/>
      <c r="R61" s="30"/>
      <c r="S61" s="21"/>
      <c r="T61" s="21"/>
      <c r="U61" s="21"/>
      <c r="V61" s="21"/>
      <c r="W61" s="21"/>
      <c r="X61" s="21"/>
      <c r="Y61" s="12"/>
    </row>
    <row r="62" spans="1:27" ht="15.75">
      <c r="A62" s="131"/>
      <c r="B62" s="132"/>
      <c r="C62" s="132"/>
      <c r="D62" s="133"/>
      <c r="E62" s="134"/>
      <c r="F62" s="135"/>
      <c r="G62" s="135"/>
      <c r="H62" s="136"/>
      <c r="I62" s="136"/>
      <c r="J62" s="136"/>
      <c r="K62" s="136"/>
      <c r="L62" s="136"/>
      <c r="M62" s="30"/>
      <c r="N62" s="21"/>
      <c r="O62" s="36"/>
      <c r="P62" s="30"/>
      <c r="Q62" s="30"/>
      <c r="R62" s="30"/>
      <c r="S62" s="21"/>
      <c r="T62" s="21"/>
      <c r="U62" s="21"/>
      <c r="V62" s="21"/>
      <c r="W62" s="21"/>
      <c r="X62" s="21"/>
      <c r="Y62" s="12"/>
    </row>
    <row r="63" spans="1:27" ht="15.75">
      <c r="A63" s="105" t="s">
        <v>56</v>
      </c>
      <c r="B63" s="96">
        <f>+B32</f>
        <v>16701957220.43</v>
      </c>
      <c r="C63" s="96">
        <f>+C32</f>
        <v>2756383330.3600001</v>
      </c>
      <c r="D63" s="100">
        <f>+C63/B63</f>
        <v>0.16503355229459962</v>
      </c>
      <c r="E63" s="134"/>
      <c r="F63" s="135"/>
      <c r="G63" s="135"/>
      <c r="H63" s="4"/>
      <c r="I63" s="4"/>
      <c r="J63" s="4"/>
      <c r="K63" s="4"/>
      <c r="L63" s="4"/>
      <c r="M63" s="30"/>
      <c r="N63" s="21"/>
      <c r="O63" s="36"/>
      <c r="P63" s="30"/>
      <c r="Q63" s="30"/>
      <c r="R63" s="30"/>
      <c r="S63" s="21"/>
      <c r="T63" s="21"/>
      <c r="U63" s="21"/>
      <c r="V63" s="21"/>
      <c r="W63" s="21"/>
      <c r="X63" s="21"/>
      <c r="Y63" s="12"/>
    </row>
    <row r="64" spans="1:27" ht="16.5" thickBot="1">
      <c r="A64" s="137" t="s">
        <v>57</v>
      </c>
      <c r="B64" s="138">
        <f>+B58</f>
        <v>16701957220.43</v>
      </c>
      <c r="C64" s="138">
        <f>+C58</f>
        <v>2511854221.2389998</v>
      </c>
      <c r="D64" s="139">
        <f>+C64/B64</f>
        <v>0.15039280654883219</v>
      </c>
      <c r="E64" s="4"/>
      <c r="F64" s="4"/>
      <c r="G64" s="4"/>
      <c r="H64" s="4"/>
      <c r="I64" s="4"/>
      <c r="J64" s="4"/>
      <c r="K64" s="4"/>
      <c r="L64" s="4"/>
      <c r="M64" s="47"/>
      <c r="N64" s="21"/>
      <c r="O64" s="30"/>
      <c r="P64" s="30"/>
      <c r="Q64" s="30"/>
      <c r="R64" s="30"/>
      <c r="S64" s="21"/>
      <c r="T64" s="21"/>
      <c r="U64" s="21"/>
      <c r="V64" s="21"/>
      <c r="W64" s="21"/>
      <c r="X64" s="21"/>
      <c r="Y64" s="12"/>
    </row>
    <row r="65" spans="1:24" s="94" customFormat="1" ht="17.25" thickBot="1">
      <c r="A65" s="140" t="s">
        <v>58</v>
      </c>
      <c r="B65" s="141"/>
      <c r="C65" s="142">
        <f>+C63-C64</f>
        <v>244529109.12100029</v>
      </c>
      <c r="D65" s="143"/>
      <c r="E65" s="144"/>
      <c r="F65" s="144"/>
      <c r="G65" s="144"/>
      <c r="H65" s="144"/>
      <c r="I65" s="145"/>
      <c r="J65" s="144"/>
      <c r="K65" s="144"/>
      <c r="L65" s="144"/>
      <c r="M65" s="47"/>
      <c r="N65" s="53"/>
      <c r="O65" s="146"/>
      <c r="P65" s="47"/>
      <c r="Q65" s="47"/>
      <c r="R65" s="47"/>
      <c r="S65" s="53"/>
      <c r="T65" s="144"/>
      <c r="U65" s="144"/>
      <c r="V65" s="144"/>
      <c r="W65" s="144"/>
      <c r="X65" s="144"/>
    </row>
    <row r="66" spans="1:24" ht="15.75" thickBot="1">
      <c r="A66" s="147"/>
      <c r="B66" s="148"/>
      <c r="C66" s="148"/>
      <c r="D66" s="149"/>
      <c r="E66" s="4"/>
      <c r="F66" s="4"/>
      <c r="G66" s="4"/>
      <c r="H66" s="4"/>
      <c r="I66" s="144"/>
      <c r="J66" s="144"/>
      <c r="K66" s="144"/>
      <c r="L66" s="144"/>
      <c r="M66" s="47"/>
      <c r="N66" s="150"/>
      <c r="O66" s="151"/>
      <c r="P66" s="122"/>
      <c r="Q66" s="122"/>
      <c r="R66" s="122"/>
      <c r="S66" s="123"/>
    </row>
    <row r="67" spans="1:24" ht="15.75">
      <c r="A67" s="152"/>
      <c r="B67" s="153">
        <f>B63-B64</f>
        <v>0</v>
      </c>
      <c r="C67" s="153"/>
      <c r="D67" s="154"/>
      <c r="E67" s="155"/>
      <c r="F67" s="154"/>
      <c r="G67" s="4"/>
      <c r="H67" s="5"/>
      <c r="I67" s="156"/>
      <c r="J67" s="23"/>
      <c r="K67" s="19"/>
      <c r="L67" s="20"/>
      <c r="M67" s="47"/>
      <c r="N67" s="157"/>
      <c r="O67" s="34"/>
      <c r="P67" s="30"/>
      <c r="Q67" s="30"/>
      <c r="R67" s="30"/>
      <c r="S67" s="21"/>
    </row>
    <row r="68" spans="1:24">
      <c r="A68" s="4"/>
      <c r="B68" s="4"/>
      <c r="C68" s="4"/>
      <c r="D68" s="5"/>
      <c r="E68" s="4"/>
      <c r="F68" s="5"/>
      <c r="G68" s="4"/>
      <c r="H68" s="5"/>
      <c r="I68" s="4"/>
      <c r="J68" s="5"/>
      <c r="K68" s="4"/>
      <c r="L68" s="5"/>
    </row>
    <row r="69" spans="1:24">
      <c r="A69" s="4"/>
      <c r="B69" s="4"/>
      <c r="C69" s="4"/>
      <c r="D69" s="5"/>
      <c r="E69" s="4"/>
      <c r="F69" s="5"/>
      <c r="G69" s="4"/>
      <c r="H69" s="5"/>
      <c r="I69" s="4"/>
      <c r="J69" s="5"/>
      <c r="K69" s="4"/>
      <c r="L69" s="5"/>
    </row>
    <row r="70" spans="1:24">
      <c r="A70" s="4"/>
      <c r="B70" s="4"/>
      <c r="C70" s="4"/>
      <c r="D70" s="5"/>
      <c r="E70" s="4"/>
      <c r="F70" s="5"/>
      <c r="G70" s="4"/>
      <c r="H70" s="5"/>
      <c r="I70" s="4"/>
      <c r="J70" s="5"/>
      <c r="K70" s="4"/>
      <c r="L70" s="5"/>
    </row>
    <row r="71" spans="1:24">
      <c r="A71" s="4"/>
      <c r="B71" s="4"/>
      <c r="C71" s="4"/>
      <c r="D71" s="5"/>
      <c r="E71" s="4"/>
      <c r="F71" s="5"/>
      <c r="G71" s="4"/>
      <c r="H71" s="5"/>
      <c r="I71" s="4"/>
      <c r="J71" s="5"/>
      <c r="K71" s="4"/>
      <c r="L71" s="5"/>
    </row>
    <row r="72" spans="1:24">
      <c r="A72" s="4"/>
      <c r="B72" s="4"/>
      <c r="C72" s="4"/>
      <c r="D72" s="5"/>
      <c r="E72" s="4"/>
      <c r="F72" s="5"/>
      <c r="G72" s="4"/>
      <c r="H72" s="5"/>
      <c r="I72" s="4"/>
      <c r="J72" s="5"/>
      <c r="K72" s="4"/>
      <c r="L72" s="5"/>
    </row>
    <row r="73" spans="1:24">
      <c r="A73" s="4"/>
      <c r="B73" s="4"/>
      <c r="C73" s="4"/>
      <c r="D73" s="5"/>
      <c r="E73" s="4"/>
      <c r="F73" s="5"/>
      <c r="G73" s="4"/>
      <c r="H73" s="5"/>
      <c r="I73" s="4"/>
      <c r="J73" s="5"/>
      <c r="K73" s="4"/>
      <c r="L73" s="5"/>
    </row>
    <row r="74" spans="1:24">
      <c r="A74" s="4"/>
      <c r="B74" s="4"/>
      <c r="C74" s="4"/>
      <c r="D74" s="5"/>
      <c r="E74" s="4"/>
      <c r="F74" s="5"/>
      <c r="G74" s="4"/>
      <c r="H74" s="5"/>
      <c r="I74" s="4"/>
      <c r="J74" s="5"/>
      <c r="K74" s="4"/>
      <c r="L74" s="5"/>
    </row>
    <row r="75" spans="1:24">
      <c r="A75" s="4"/>
      <c r="B75" s="4"/>
      <c r="C75" s="4"/>
      <c r="D75" s="5"/>
      <c r="E75" s="4"/>
      <c r="F75" s="5"/>
      <c r="G75" s="4"/>
      <c r="H75" s="5"/>
      <c r="I75" s="4"/>
      <c r="J75" s="5"/>
      <c r="K75" s="4"/>
      <c r="L75" s="5"/>
    </row>
    <row r="76" spans="1:24">
      <c r="A76" s="4"/>
      <c r="B76" s="4"/>
      <c r="C76" s="4"/>
      <c r="D76" s="5"/>
      <c r="E76" s="4"/>
      <c r="F76" s="5"/>
      <c r="G76" s="4"/>
      <c r="H76" s="5"/>
      <c r="I76" s="4"/>
      <c r="J76" s="5"/>
      <c r="K76" s="4"/>
      <c r="L76" s="5"/>
    </row>
    <row r="77" spans="1:24">
      <c r="A77" s="4"/>
      <c r="B77" s="4"/>
      <c r="C77" s="4"/>
      <c r="D77" s="5"/>
      <c r="E77" s="4"/>
      <c r="F77" s="5"/>
      <c r="G77" s="4"/>
      <c r="H77" s="5"/>
      <c r="I77" s="4"/>
      <c r="J77" s="5"/>
      <c r="K77" s="4"/>
      <c r="L77" s="5"/>
    </row>
    <row r="78" spans="1:24">
      <c r="A78" s="4"/>
      <c r="B78" s="4"/>
      <c r="C78" s="4"/>
      <c r="D78" s="5"/>
      <c r="E78" s="4"/>
      <c r="F78" s="5"/>
      <c r="G78" s="4"/>
      <c r="H78" s="5"/>
      <c r="I78" s="4"/>
      <c r="J78" s="5"/>
      <c r="K78" s="4"/>
      <c r="L78" s="5"/>
    </row>
    <row r="79" spans="1:24">
      <c r="A79" s="4"/>
      <c r="B79" s="4"/>
      <c r="C79" s="4"/>
      <c r="D79" s="5"/>
      <c r="E79" s="4"/>
      <c r="F79" s="5"/>
      <c r="G79" s="4"/>
      <c r="H79" s="5"/>
      <c r="I79" s="4"/>
      <c r="J79" s="5"/>
      <c r="K79" s="4"/>
      <c r="L79" s="5"/>
    </row>
    <row r="80" spans="1:24">
      <c r="A80" s="4"/>
      <c r="B80" s="4"/>
      <c r="C80" s="4"/>
      <c r="D80" s="5"/>
      <c r="E80" s="4"/>
      <c r="F80" s="5"/>
      <c r="G80" s="4"/>
      <c r="H80" s="5"/>
      <c r="I80" s="4"/>
      <c r="J80" s="5"/>
      <c r="K80" s="4"/>
      <c r="L80" s="5"/>
    </row>
    <row r="81" spans="1:12">
      <c r="A81" s="4"/>
      <c r="B81" s="4"/>
      <c r="C81" s="4"/>
      <c r="D81" s="5"/>
      <c r="E81" s="4"/>
      <c r="F81" s="5"/>
      <c r="G81" s="4"/>
      <c r="H81" s="5"/>
      <c r="I81" s="4"/>
      <c r="J81" s="5"/>
      <c r="K81" s="4"/>
      <c r="L81" s="5"/>
    </row>
    <row r="82" spans="1:12">
      <c r="A82" s="4"/>
      <c r="B82" s="4"/>
      <c r="C82" s="4"/>
      <c r="D82" s="5"/>
      <c r="E82" s="4"/>
      <c r="F82" s="5"/>
      <c r="G82" s="4"/>
      <c r="H82" s="5"/>
      <c r="I82" s="4"/>
      <c r="J82" s="5"/>
      <c r="K82" s="4"/>
      <c r="L82" s="5"/>
    </row>
    <row r="83" spans="1:12">
      <c r="A83" s="4"/>
      <c r="B83" s="4"/>
      <c r="C83" s="4"/>
      <c r="D83" s="5"/>
      <c r="E83" s="4"/>
      <c r="F83" s="5"/>
      <c r="G83" s="4"/>
      <c r="H83" s="5"/>
      <c r="I83" s="4"/>
      <c r="J83" s="5"/>
      <c r="K83" s="4"/>
      <c r="L83" s="5"/>
    </row>
    <row r="84" spans="1:12">
      <c r="A84" s="4"/>
      <c r="B84" s="4"/>
      <c r="C84" s="4"/>
      <c r="D84" s="5"/>
      <c r="E84" s="4"/>
      <c r="F84" s="5"/>
      <c r="G84" s="4"/>
      <c r="H84" s="5"/>
      <c r="I84" s="4"/>
      <c r="J84" s="5"/>
      <c r="K84" s="4"/>
      <c r="L84" s="5"/>
    </row>
    <row r="85" spans="1:12">
      <c r="A85" s="4"/>
      <c r="B85" s="4"/>
      <c r="C85" s="4"/>
      <c r="D85" s="5"/>
      <c r="E85" s="4"/>
      <c r="F85" s="5"/>
      <c r="G85" s="4"/>
      <c r="H85" s="5"/>
      <c r="I85" s="4"/>
      <c r="J85" s="5"/>
      <c r="K85" s="4"/>
      <c r="L85" s="5"/>
    </row>
    <row r="86" spans="1:12">
      <c r="A86" s="4"/>
      <c r="B86" s="4"/>
      <c r="C86" s="4"/>
      <c r="D86" s="5"/>
      <c r="E86" s="4"/>
      <c r="F86" s="5"/>
      <c r="G86" s="4"/>
      <c r="H86" s="5"/>
      <c r="I86" s="4"/>
      <c r="J86" s="5"/>
      <c r="K86" s="4"/>
      <c r="L86" s="5"/>
    </row>
    <row r="87" spans="1:12">
      <c r="A87" s="4"/>
      <c r="B87" s="4"/>
      <c r="C87" s="4"/>
      <c r="D87" s="5"/>
      <c r="E87" s="4"/>
      <c r="F87" s="5"/>
      <c r="G87" s="4"/>
      <c r="H87" s="5"/>
      <c r="I87" s="4"/>
      <c r="J87" s="5"/>
      <c r="K87" s="4"/>
      <c r="L87" s="5"/>
    </row>
    <row r="88" spans="1:12">
      <c r="A88" s="4"/>
      <c r="B88" s="4"/>
      <c r="C88" s="4"/>
      <c r="D88" s="5"/>
      <c r="E88" s="4"/>
      <c r="F88" s="5"/>
      <c r="G88" s="4"/>
      <c r="H88" s="5"/>
      <c r="I88" s="4"/>
      <c r="J88" s="5"/>
      <c r="K88" s="4"/>
      <c r="L88" s="5"/>
    </row>
    <row r="89" spans="1:12">
      <c r="A89" s="4"/>
      <c r="B89" s="4"/>
      <c r="C89" s="4"/>
      <c r="D89" s="5"/>
      <c r="E89" s="4"/>
      <c r="F89" s="5"/>
      <c r="G89" s="4"/>
      <c r="H89" s="5"/>
      <c r="I89" s="4"/>
      <c r="J89" s="5"/>
      <c r="K89" s="4"/>
      <c r="L89" s="5"/>
    </row>
    <row r="90" spans="1:12">
      <c r="A90" s="4"/>
      <c r="B90" s="4"/>
      <c r="C90" s="4"/>
      <c r="D90" s="5"/>
      <c r="E90" s="4"/>
      <c r="F90" s="5"/>
      <c r="G90" s="4"/>
      <c r="H90" s="5"/>
      <c r="I90" s="4"/>
      <c r="J90" s="5"/>
      <c r="K90" s="4"/>
      <c r="L90" s="5"/>
    </row>
    <row r="91" spans="1:12">
      <c r="A91" s="4"/>
      <c r="B91" s="4"/>
      <c r="C91" s="4"/>
      <c r="D91" s="5"/>
      <c r="E91" s="4"/>
      <c r="F91" s="5"/>
      <c r="G91" s="4"/>
      <c r="H91" s="5"/>
      <c r="I91" s="4"/>
      <c r="J91" s="5"/>
      <c r="K91" s="4"/>
      <c r="L91" s="5"/>
    </row>
    <row r="92" spans="1:12">
      <c r="A92" s="4"/>
      <c r="B92" s="4"/>
      <c r="C92" s="4"/>
      <c r="D92" s="5"/>
      <c r="E92" s="4"/>
      <c r="F92" s="5"/>
      <c r="G92" s="4"/>
      <c r="H92" s="5"/>
      <c r="I92" s="4"/>
      <c r="J92" s="5"/>
      <c r="K92" s="4"/>
      <c r="L92" s="5"/>
    </row>
    <row r="93" spans="1:12">
      <c r="A93" s="4"/>
      <c r="B93" s="4"/>
      <c r="C93" s="4"/>
      <c r="D93" s="5"/>
      <c r="E93" s="4"/>
      <c r="F93" s="5"/>
      <c r="G93" s="4"/>
      <c r="H93" s="5"/>
      <c r="I93" s="4"/>
      <c r="J93" s="5"/>
      <c r="K93" s="4"/>
      <c r="L93" s="5"/>
    </row>
    <row r="94" spans="1:12">
      <c r="A94" s="4"/>
      <c r="B94" s="4"/>
      <c r="C94" s="4"/>
      <c r="D94" s="5"/>
      <c r="E94" s="4"/>
      <c r="F94" s="5"/>
      <c r="G94" s="4"/>
      <c r="H94" s="5"/>
      <c r="I94" s="4"/>
      <c r="J94" s="5"/>
      <c r="K94" s="4"/>
      <c r="L94" s="5"/>
    </row>
    <row r="95" spans="1:12">
      <c r="A95" s="4"/>
      <c r="B95" s="4"/>
      <c r="C95" s="4"/>
      <c r="D95" s="5"/>
      <c r="E95" s="4"/>
      <c r="F95" s="5"/>
      <c r="G95" s="4"/>
      <c r="H95" s="5"/>
      <c r="I95" s="4"/>
      <c r="J95" s="5"/>
      <c r="K95" s="4"/>
      <c r="L95" s="5"/>
    </row>
    <row r="96" spans="1:12">
      <c r="A96" s="4"/>
      <c r="B96" s="4"/>
      <c r="C96" s="4"/>
      <c r="D96" s="5"/>
      <c r="E96" s="4"/>
      <c r="F96" s="5"/>
      <c r="G96" s="4"/>
      <c r="H96" s="5"/>
      <c r="I96" s="4"/>
      <c r="J96" s="5"/>
      <c r="K96" s="4"/>
      <c r="L96" s="5"/>
    </row>
    <row r="97" spans="1:12">
      <c r="A97" s="4"/>
      <c r="B97" s="4"/>
      <c r="C97" s="4"/>
      <c r="D97" s="5"/>
      <c r="E97" s="4"/>
      <c r="F97" s="5"/>
      <c r="G97" s="4"/>
      <c r="H97" s="5"/>
      <c r="I97" s="4"/>
      <c r="J97" s="5"/>
      <c r="K97" s="4"/>
      <c r="L97" s="5"/>
    </row>
    <row r="98" spans="1:12">
      <c r="A98" s="4"/>
      <c r="B98" s="4"/>
      <c r="C98" s="4"/>
      <c r="D98" s="5"/>
      <c r="E98" s="4"/>
      <c r="F98" s="5"/>
      <c r="G98" s="4"/>
      <c r="H98" s="5"/>
      <c r="I98" s="4"/>
      <c r="J98" s="5"/>
      <c r="K98" s="4"/>
      <c r="L98" s="5"/>
    </row>
    <row r="99" spans="1:12">
      <c r="A99" s="4"/>
      <c r="B99" s="4"/>
      <c r="C99" s="4"/>
      <c r="D99" s="5"/>
      <c r="E99" s="4"/>
      <c r="F99" s="5"/>
      <c r="G99" s="4"/>
      <c r="H99" s="5"/>
      <c r="I99" s="4"/>
      <c r="J99" s="5"/>
      <c r="K99" s="4"/>
      <c r="L99" s="5"/>
    </row>
    <row r="100" spans="1:12">
      <c r="A100" s="4"/>
      <c r="B100" s="4"/>
      <c r="C100" s="4"/>
      <c r="D100" s="5"/>
      <c r="E100" s="4"/>
      <c r="F100" s="5"/>
      <c r="G100" s="4"/>
      <c r="H100" s="5"/>
      <c r="I100" s="4"/>
      <c r="J100" s="5"/>
      <c r="K100" s="4"/>
      <c r="L100" s="5"/>
    </row>
    <row r="101" spans="1:12">
      <c r="A101" s="4"/>
      <c r="B101" s="4"/>
      <c r="C101" s="4"/>
      <c r="D101" s="5"/>
      <c r="E101" s="4"/>
      <c r="F101" s="5"/>
      <c r="G101" s="4"/>
      <c r="H101" s="5"/>
      <c r="I101" s="4"/>
      <c r="J101" s="5"/>
      <c r="K101" s="4"/>
      <c r="L101" s="5"/>
    </row>
    <row r="102" spans="1:12">
      <c r="A102" s="4"/>
      <c r="B102" s="4"/>
      <c r="C102" s="4"/>
      <c r="D102" s="5"/>
      <c r="E102" s="4"/>
      <c r="F102" s="5"/>
      <c r="G102" s="4"/>
      <c r="H102" s="5"/>
      <c r="I102" s="4"/>
      <c r="J102" s="5"/>
      <c r="K102" s="4"/>
      <c r="L102" s="5"/>
    </row>
    <row r="103" spans="1:12">
      <c r="A103" s="4"/>
      <c r="B103" s="4"/>
      <c r="C103" s="4"/>
      <c r="D103" s="5"/>
      <c r="E103" s="4"/>
      <c r="F103" s="5"/>
      <c r="G103" s="4"/>
      <c r="H103" s="5"/>
      <c r="I103" s="4"/>
      <c r="J103" s="5"/>
      <c r="K103" s="4"/>
      <c r="L103" s="5"/>
    </row>
    <row r="104" spans="1:12">
      <c r="A104" s="4"/>
      <c r="B104" s="4"/>
      <c r="C104" s="4"/>
      <c r="D104" s="5"/>
      <c r="E104" s="4"/>
      <c r="F104" s="5"/>
      <c r="G104" s="4"/>
      <c r="H104" s="5"/>
      <c r="I104" s="4"/>
      <c r="J104" s="5"/>
      <c r="K104" s="4"/>
      <c r="L104" s="5"/>
    </row>
    <row r="105" spans="1:12">
      <c r="A105" s="4"/>
      <c r="B105" s="4"/>
      <c r="C105" s="4"/>
      <c r="D105" s="5"/>
      <c r="E105" s="4"/>
      <c r="F105" s="5"/>
      <c r="G105" s="4"/>
      <c r="H105" s="5"/>
      <c r="I105" s="4"/>
      <c r="J105" s="5"/>
      <c r="K105" s="4"/>
      <c r="L105" s="5"/>
    </row>
    <row r="106" spans="1:12">
      <c r="A106" s="4"/>
      <c r="B106" s="4"/>
      <c r="C106" s="4"/>
      <c r="D106" s="5"/>
      <c r="E106" s="4"/>
      <c r="F106" s="5"/>
      <c r="G106" s="4"/>
      <c r="H106" s="5"/>
      <c r="I106" s="4"/>
      <c r="J106" s="5"/>
      <c r="K106" s="4"/>
      <c r="L106" s="5"/>
    </row>
    <row r="107" spans="1:12">
      <c r="A107" s="4"/>
      <c r="B107" s="4"/>
      <c r="C107" s="4"/>
      <c r="D107" s="5"/>
      <c r="E107" s="4"/>
      <c r="F107" s="5"/>
      <c r="G107" s="4"/>
      <c r="H107" s="5"/>
      <c r="I107" s="4"/>
      <c r="J107" s="5"/>
      <c r="K107" s="4"/>
      <c r="L107" s="5"/>
    </row>
    <row r="108" spans="1:12">
      <c r="A108" s="4"/>
      <c r="B108" s="4"/>
      <c r="C108" s="4"/>
      <c r="D108" s="5"/>
      <c r="E108" s="4"/>
      <c r="F108" s="5"/>
      <c r="G108" s="4"/>
      <c r="H108" s="5"/>
      <c r="I108" s="4"/>
      <c r="J108" s="5"/>
      <c r="K108" s="4"/>
      <c r="L108" s="5"/>
    </row>
    <row r="109" spans="1:12">
      <c r="A109" s="4"/>
      <c r="B109" s="4"/>
      <c r="C109" s="4"/>
      <c r="D109" s="5"/>
      <c r="E109" s="4"/>
      <c r="F109" s="5"/>
      <c r="G109" s="4"/>
      <c r="H109" s="5"/>
      <c r="I109" s="4"/>
      <c r="J109" s="5"/>
      <c r="K109" s="4"/>
      <c r="L109" s="5"/>
    </row>
    <row r="110" spans="1:12">
      <c r="A110" s="4"/>
      <c r="B110" s="4"/>
      <c r="C110" s="4"/>
      <c r="D110" s="5"/>
      <c r="E110" s="4"/>
      <c r="F110" s="5"/>
      <c r="G110" s="4"/>
      <c r="H110" s="5"/>
      <c r="I110" s="4"/>
      <c r="J110" s="5"/>
      <c r="K110" s="4"/>
      <c r="L110" s="5"/>
    </row>
    <row r="111" spans="1:12">
      <c r="A111" s="4"/>
      <c r="B111" s="4"/>
      <c r="C111" s="4"/>
      <c r="D111" s="5"/>
      <c r="E111" s="4"/>
      <c r="F111" s="5"/>
      <c r="G111" s="4"/>
      <c r="H111" s="5"/>
      <c r="I111" s="4"/>
      <c r="J111" s="5"/>
      <c r="K111" s="4"/>
      <c r="L111" s="5"/>
    </row>
    <row r="112" spans="1:12">
      <c r="A112" s="4"/>
      <c r="B112" s="4"/>
      <c r="C112" s="4"/>
      <c r="D112" s="5"/>
      <c r="E112" s="4"/>
      <c r="F112" s="5"/>
      <c r="G112" s="4"/>
      <c r="H112" s="5"/>
      <c r="I112" s="4"/>
      <c r="J112" s="5"/>
      <c r="K112" s="4"/>
      <c r="L112" s="5"/>
    </row>
    <row r="113" spans="1:12">
      <c r="A113" s="4"/>
      <c r="B113" s="4"/>
      <c r="C113" s="4"/>
      <c r="D113" s="5"/>
      <c r="E113" s="4"/>
      <c r="F113" s="5"/>
      <c r="G113" s="4"/>
      <c r="H113" s="5"/>
      <c r="I113" s="4"/>
      <c r="J113" s="5"/>
      <c r="K113" s="4"/>
      <c r="L113" s="5"/>
    </row>
    <row r="114" spans="1:12">
      <c r="A114" s="4"/>
      <c r="B114" s="4"/>
      <c r="C114" s="4"/>
      <c r="D114" s="5"/>
      <c r="E114" s="4"/>
      <c r="F114" s="5"/>
      <c r="G114" s="4"/>
      <c r="H114" s="5"/>
      <c r="I114" s="4"/>
      <c r="J114" s="5"/>
      <c r="K114" s="4"/>
      <c r="L114" s="5"/>
    </row>
    <row r="115" spans="1:12">
      <c r="A115" s="4"/>
      <c r="B115" s="4"/>
      <c r="C115" s="4"/>
      <c r="D115" s="5"/>
      <c r="E115" s="4"/>
      <c r="F115" s="5"/>
      <c r="G115" s="4"/>
      <c r="H115" s="5"/>
      <c r="I115" s="4"/>
      <c r="J115" s="5"/>
      <c r="K115" s="4"/>
      <c r="L115" s="5"/>
    </row>
    <row r="116" spans="1:12">
      <c r="A116" s="4"/>
      <c r="B116" s="4"/>
      <c r="C116" s="4"/>
      <c r="D116" s="5"/>
      <c r="E116" s="4"/>
      <c r="F116" s="5"/>
      <c r="G116" s="4"/>
      <c r="H116" s="5"/>
      <c r="I116" s="4"/>
      <c r="J116" s="5"/>
      <c r="K116" s="4"/>
      <c r="L116" s="5"/>
    </row>
    <row r="117" spans="1:12">
      <c r="A117" s="4"/>
      <c r="B117" s="4"/>
      <c r="C117" s="4"/>
      <c r="D117" s="5"/>
      <c r="E117" s="4"/>
      <c r="F117" s="5"/>
      <c r="G117" s="4"/>
      <c r="H117" s="5"/>
      <c r="I117" s="4"/>
      <c r="J117" s="5"/>
      <c r="K117" s="4"/>
      <c r="L117" s="5"/>
    </row>
    <row r="118" spans="1:12">
      <c r="A118" s="4"/>
      <c r="B118" s="4"/>
      <c r="C118" s="4"/>
      <c r="D118" s="5"/>
      <c r="E118" s="4"/>
      <c r="F118" s="5"/>
      <c r="G118" s="4"/>
      <c r="H118" s="5"/>
      <c r="I118" s="4"/>
      <c r="J118" s="5"/>
      <c r="K118" s="4"/>
      <c r="L118" s="5"/>
    </row>
    <row r="119" spans="1:12">
      <c r="A119" s="4"/>
      <c r="B119" s="4"/>
      <c r="C119" s="4"/>
      <c r="D119" s="5"/>
      <c r="E119" s="4"/>
      <c r="F119" s="5"/>
      <c r="G119" s="4"/>
      <c r="H119" s="5"/>
      <c r="I119" s="4"/>
      <c r="J119" s="5"/>
      <c r="K119" s="4"/>
      <c r="L119" s="5"/>
    </row>
    <row r="120" spans="1:12">
      <c r="A120" s="4"/>
      <c r="B120" s="4"/>
      <c r="C120" s="4"/>
      <c r="D120" s="5"/>
      <c r="E120" s="4"/>
      <c r="F120" s="5"/>
      <c r="G120" s="4"/>
      <c r="H120" s="5"/>
      <c r="I120" s="4"/>
      <c r="J120" s="5"/>
      <c r="K120" s="4"/>
      <c r="L120" s="5"/>
    </row>
    <row r="121" spans="1:12">
      <c r="A121" s="4"/>
      <c r="B121" s="4"/>
      <c r="C121" s="4"/>
      <c r="D121" s="5"/>
      <c r="E121" s="4"/>
      <c r="F121" s="5"/>
      <c r="G121" s="4"/>
      <c r="H121" s="5"/>
      <c r="I121" s="4"/>
      <c r="J121" s="5"/>
      <c r="K121" s="4"/>
      <c r="L121" s="5"/>
    </row>
    <row r="122" spans="1:12">
      <c r="A122" s="4"/>
      <c r="B122" s="4"/>
      <c r="C122" s="4"/>
      <c r="D122" s="5"/>
      <c r="E122" s="4"/>
      <c r="F122" s="5"/>
      <c r="G122" s="4"/>
      <c r="H122" s="5"/>
      <c r="I122" s="4"/>
      <c r="J122" s="5"/>
      <c r="K122" s="4"/>
      <c r="L122" s="5"/>
    </row>
    <row r="123" spans="1:12">
      <c r="A123" s="4"/>
      <c r="B123" s="4"/>
      <c r="C123" s="4"/>
      <c r="D123" s="5"/>
      <c r="E123" s="4"/>
      <c r="F123" s="5"/>
      <c r="G123" s="4"/>
      <c r="H123" s="5"/>
      <c r="I123" s="4"/>
      <c r="J123" s="5"/>
      <c r="K123" s="4"/>
      <c r="L123" s="5"/>
    </row>
    <row r="124" spans="1:12">
      <c r="A124" s="4"/>
      <c r="B124" s="4"/>
      <c r="C124" s="4"/>
      <c r="D124" s="5"/>
      <c r="E124" s="4"/>
      <c r="F124" s="5"/>
      <c r="G124" s="4"/>
      <c r="H124" s="5"/>
      <c r="I124" s="4"/>
      <c r="J124" s="5"/>
      <c r="K124" s="4"/>
      <c r="L124" s="5"/>
    </row>
    <row r="125" spans="1:12">
      <c r="A125" s="4"/>
      <c r="B125" s="4"/>
      <c r="C125" s="4"/>
      <c r="D125" s="5"/>
      <c r="E125" s="4"/>
      <c r="F125" s="5"/>
      <c r="G125" s="4"/>
      <c r="H125" s="5"/>
      <c r="I125" s="4"/>
      <c r="J125" s="5"/>
      <c r="K125" s="4"/>
      <c r="L125" s="5"/>
    </row>
    <row r="126" spans="1:12">
      <c r="A126" s="4"/>
      <c r="B126" s="4"/>
      <c r="C126" s="4"/>
      <c r="D126" s="5"/>
      <c r="E126" s="4"/>
      <c r="F126" s="5"/>
      <c r="G126" s="4"/>
      <c r="H126" s="5"/>
      <c r="I126" s="4"/>
      <c r="J126" s="5"/>
      <c r="K126" s="4"/>
      <c r="L126" s="5"/>
    </row>
    <row r="127" spans="1:12">
      <c r="A127" s="4"/>
      <c r="B127" s="4"/>
      <c r="C127" s="4"/>
      <c r="D127" s="5"/>
      <c r="E127" s="4"/>
      <c r="F127" s="5"/>
      <c r="G127" s="4"/>
      <c r="H127" s="5"/>
      <c r="I127" s="4"/>
      <c r="J127" s="5"/>
      <c r="K127" s="4"/>
      <c r="L127" s="5"/>
    </row>
    <row r="128" spans="1:12">
      <c r="A128" s="4"/>
      <c r="B128" s="4"/>
      <c r="C128" s="4"/>
      <c r="D128" s="5"/>
      <c r="E128" s="4"/>
      <c r="F128" s="5"/>
      <c r="G128" s="4"/>
      <c r="H128" s="5"/>
      <c r="I128" s="4"/>
      <c r="J128" s="5"/>
      <c r="K128" s="4"/>
      <c r="L128" s="5"/>
    </row>
    <row r="129" spans="1:12">
      <c r="A129" s="4"/>
      <c r="B129" s="4"/>
      <c r="C129" s="4"/>
      <c r="D129" s="5"/>
      <c r="E129" s="4"/>
      <c r="F129" s="5"/>
      <c r="G129" s="4"/>
      <c r="H129" s="5"/>
      <c r="I129" s="4"/>
      <c r="J129" s="5"/>
      <c r="K129" s="4"/>
      <c r="L129" s="5"/>
    </row>
    <row r="130" spans="1:12">
      <c r="A130" s="4"/>
      <c r="B130" s="4"/>
      <c r="C130" s="4"/>
      <c r="D130" s="5"/>
      <c r="E130" s="4"/>
      <c r="F130" s="5"/>
      <c r="G130" s="4"/>
      <c r="H130" s="5"/>
      <c r="I130" s="4"/>
      <c r="J130" s="5"/>
      <c r="K130" s="4"/>
      <c r="L130" s="5"/>
    </row>
    <row r="131" spans="1:12">
      <c r="A131" s="4"/>
      <c r="B131" s="4"/>
      <c r="C131" s="4"/>
      <c r="D131" s="5"/>
      <c r="E131" s="4"/>
      <c r="F131" s="5"/>
      <c r="G131" s="4"/>
      <c r="H131" s="5"/>
      <c r="I131" s="4"/>
      <c r="J131" s="5"/>
      <c r="K131" s="4"/>
      <c r="L131" s="5"/>
    </row>
    <row r="132" spans="1:12">
      <c r="A132" s="4"/>
      <c r="B132" s="4"/>
      <c r="C132" s="4"/>
      <c r="D132" s="5"/>
      <c r="E132" s="4"/>
      <c r="F132" s="5"/>
      <c r="G132" s="4"/>
      <c r="H132" s="5"/>
      <c r="I132" s="4"/>
      <c r="J132" s="5"/>
      <c r="K132" s="4"/>
      <c r="L132" s="5"/>
    </row>
    <row r="133" spans="1:12">
      <c r="A133" s="4"/>
      <c r="B133" s="4"/>
      <c r="C133" s="4"/>
      <c r="D133" s="5"/>
      <c r="E133" s="4"/>
      <c r="F133" s="5"/>
      <c r="G133" s="4"/>
      <c r="H133" s="5"/>
      <c r="I133" s="4"/>
      <c r="J133" s="5"/>
      <c r="K133" s="4"/>
      <c r="L133" s="5"/>
    </row>
    <row r="134" spans="1:12">
      <c r="A134" s="4"/>
      <c r="B134" s="4"/>
      <c r="C134" s="4"/>
      <c r="D134" s="5"/>
      <c r="E134" s="4"/>
      <c r="F134" s="5"/>
      <c r="G134" s="4"/>
      <c r="H134" s="5"/>
      <c r="I134" s="4"/>
      <c r="J134" s="5"/>
      <c r="K134" s="4"/>
      <c r="L134" s="5"/>
    </row>
    <row r="135" spans="1:12">
      <c r="A135" s="4"/>
      <c r="B135" s="4"/>
      <c r="C135" s="4"/>
      <c r="D135" s="5"/>
      <c r="E135" s="4"/>
      <c r="F135" s="5"/>
      <c r="G135" s="4"/>
      <c r="H135" s="5"/>
      <c r="I135" s="4"/>
      <c r="J135" s="5"/>
      <c r="K135" s="4"/>
      <c r="L135" s="5"/>
    </row>
    <row r="136" spans="1:12">
      <c r="A136" s="4"/>
      <c r="B136" s="4"/>
      <c r="C136" s="4"/>
      <c r="D136" s="5"/>
      <c r="E136" s="4"/>
      <c r="F136" s="5"/>
      <c r="G136" s="4"/>
      <c r="H136" s="5"/>
      <c r="I136" s="4"/>
      <c r="J136" s="5"/>
      <c r="K136" s="4"/>
      <c r="L136" s="5"/>
    </row>
    <row r="137" spans="1:12">
      <c r="A137" s="4"/>
      <c r="B137" s="4"/>
      <c r="C137" s="4"/>
      <c r="D137" s="5"/>
      <c r="E137" s="4"/>
      <c r="F137" s="5"/>
      <c r="G137" s="4"/>
      <c r="H137" s="5"/>
      <c r="I137" s="4"/>
      <c r="J137" s="5"/>
      <c r="K137" s="4"/>
      <c r="L137" s="5"/>
    </row>
    <row r="138" spans="1:12">
      <c r="A138" s="4"/>
      <c r="B138" s="4"/>
      <c r="C138" s="4"/>
      <c r="D138" s="5"/>
      <c r="E138" s="4"/>
      <c r="F138" s="5"/>
      <c r="G138" s="4"/>
      <c r="H138" s="5"/>
      <c r="I138" s="4"/>
      <c r="J138" s="5"/>
      <c r="K138" s="4"/>
      <c r="L138" s="5"/>
    </row>
    <row r="139" spans="1:12">
      <c r="A139" s="4"/>
      <c r="B139" s="4"/>
      <c r="C139" s="4"/>
      <c r="D139" s="5"/>
      <c r="E139" s="4"/>
      <c r="F139" s="5"/>
      <c r="G139" s="4"/>
      <c r="H139" s="5"/>
      <c r="I139" s="4"/>
      <c r="J139" s="5"/>
      <c r="K139" s="4"/>
      <c r="L139" s="5"/>
    </row>
    <row r="140" spans="1:12">
      <c r="A140" s="4"/>
      <c r="B140" s="4"/>
      <c r="C140" s="4"/>
      <c r="D140" s="5"/>
      <c r="E140" s="4"/>
      <c r="F140" s="5"/>
      <c r="G140" s="4"/>
      <c r="H140" s="5"/>
      <c r="I140" s="4"/>
      <c r="J140" s="5"/>
      <c r="K140" s="4"/>
      <c r="L140" s="5"/>
    </row>
    <row r="141" spans="1:12">
      <c r="A141" s="4"/>
      <c r="B141" s="4"/>
      <c r="C141" s="4"/>
      <c r="D141" s="5"/>
      <c r="E141" s="4"/>
      <c r="F141" s="5"/>
      <c r="G141" s="4"/>
      <c r="H141" s="5"/>
      <c r="I141" s="4"/>
      <c r="J141" s="5"/>
      <c r="K141" s="4"/>
      <c r="L141" s="5"/>
    </row>
    <row r="142" spans="1:12">
      <c r="A142" s="4"/>
      <c r="B142" s="4"/>
      <c r="C142" s="4"/>
      <c r="D142" s="5"/>
      <c r="E142" s="4"/>
      <c r="F142" s="5"/>
      <c r="G142" s="4"/>
      <c r="H142" s="5"/>
      <c r="I142" s="4"/>
      <c r="J142" s="5"/>
      <c r="K142" s="4"/>
      <c r="L142" s="5"/>
    </row>
    <row r="143" spans="1:12">
      <c r="A143" s="4"/>
      <c r="B143" s="4"/>
      <c r="C143" s="4"/>
      <c r="D143" s="5"/>
      <c r="E143" s="4"/>
      <c r="F143" s="5"/>
      <c r="G143" s="4"/>
      <c r="H143" s="5"/>
      <c r="I143" s="4"/>
      <c r="J143" s="5"/>
      <c r="K143" s="4"/>
      <c r="L143" s="5"/>
    </row>
    <row r="144" spans="1:12">
      <c r="A144" s="4"/>
      <c r="B144" s="4"/>
      <c r="C144" s="4"/>
      <c r="D144" s="5"/>
      <c r="E144" s="4"/>
      <c r="F144" s="5"/>
      <c r="G144" s="4"/>
      <c r="H144" s="5"/>
      <c r="I144" s="4"/>
      <c r="J144" s="5"/>
      <c r="K144" s="4"/>
      <c r="L144" s="5"/>
    </row>
    <row r="145" spans="1:12">
      <c r="A145" s="4"/>
      <c r="B145" s="4"/>
      <c r="C145" s="4"/>
      <c r="D145" s="5"/>
      <c r="E145" s="4"/>
      <c r="F145" s="5"/>
      <c r="G145" s="4"/>
      <c r="H145" s="5"/>
      <c r="I145" s="4"/>
      <c r="J145" s="5"/>
      <c r="K145" s="4"/>
      <c r="L145" s="5"/>
    </row>
    <row r="146" spans="1:12">
      <c r="A146" s="4"/>
      <c r="B146" s="4"/>
      <c r="C146" s="4"/>
      <c r="D146" s="5"/>
      <c r="E146" s="4"/>
      <c r="F146" s="5"/>
      <c r="G146" s="4"/>
      <c r="H146" s="5"/>
      <c r="I146" s="4"/>
      <c r="J146" s="5"/>
      <c r="K146" s="4"/>
      <c r="L146" s="5"/>
    </row>
    <row r="147" spans="1:12">
      <c r="A147" s="4"/>
      <c r="B147" s="4"/>
      <c r="C147" s="4"/>
      <c r="D147" s="5"/>
      <c r="E147" s="4"/>
      <c r="F147" s="5"/>
      <c r="G147" s="4"/>
      <c r="H147" s="5"/>
      <c r="I147" s="4"/>
      <c r="J147" s="5"/>
      <c r="K147" s="4"/>
      <c r="L147" s="5"/>
    </row>
    <row r="148" spans="1:12">
      <c r="A148" s="4"/>
      <c r="B148" s="4"/>
      <c r="C148" s="4"/>
      <c r="D148" s="5"/>
      <c r="E148" s="4"/>
      <c r="F148" s="5"/>
      <c r="G148" s="4"/>
      <c r="H148" s="5"/>
      <c r="I148" s="4"/>
      <c r="J148" s="5"/>
      <c r="K148" s="4"/>
      <c r="L148" s="5"/>
    </row>
    <row r="149" spans="1:12">
      <c r="A149" s="4"/>
      <c r="B149" s="4"/>
      <c r="C149" s="4"/>
      <c r="D149" s="5"/>
      <c r="E149" s="4"/>
      <c r="F149" s="5"/>
      <c r="G149" s="4"/>
      <c r="H149" s="5"/>
      <c r="I149" s="4"/>
      <c r="J149" s="5"/>
      <c r="K149" s="4"/>
      <c r="L149" s="5"/>
    </row>
    <row r="150" spans="1:12">
      <c r="A150" s="4"/>
      <c r="B150" s="4"/>
      <c r="C150" s="4"/>
      <c r="D150" s="5"/>
      <c r="E150" s="4"/>
      <c r="F150" s="5"/>
      <c r="G150" s="4"/>
      <c r="H150" s="5"/>
      <c r="I150" s="4"/>
      <c r="J150" s="5"/>
      <c r="K150" s="4"/>
      <c r="L150" s="5"/>
    </row>
    <row r="151" spans="1:12">
      <c r="A151" s="4"/>
      <c r="B151" s="4"/>
      <c r="C151" s="4"/>
      <c r="D151" s="5"/>
      <c r="E151" s="4"/>
      <c r="F151" s="5"/>
      <c r="G151" s="4"/>
      <c r="H151" s="5"/>
      <c r="I151" s="4"/>
      <c r="J151" s="5"/>
      <c r="K151" s="4"/>
      <c r="L151" s="5"/>
    </row>
    <row r="152" spans="1:12">
      <c r="A152" s="4"/>
      <c r="B152" s="4"/>
      <c r="C152" s="4"/>
      <c r="D152" s="5"/>
      <c r="E152" s="4"/>
      <c r="F152" s="5"/>
      <c r="G152" s="4"/>
      <c r="H152" s="5"/>
      <c r="I152" s="4"/>
      <c r="J152" s="5"/>
      <c r="K152" s="4"/>
      <c r="L152" s="5"/>
    </row>
    <row r="153" spans="1:12">
      <c r="A153" s="4"/>
      <c r="B153" s="4"/>
      <c r="C153" s="4"/>
      <c r="D153" s="5"/>
      <c r="E153" s="4"/>
      <c r="F153" s="5"/>
      <c r="G153" s="4"/>
      <c r="H153" s="5"/>
      <c r="I153" s="4"/>
      <c r="J153" s="5"/>
      <c r="K153" s="4"/>
      <c r="L153" s="5"/>
    </row>
    <row r="154" spans="1:12">
      <c r="A154" s="4"/>
      <c r="B154" s="4"/>
      <c r="C154" s="4"/>
      <c r="D154" s="5"/>
      <c r="E154" s="4"/>
      <c r="F154" s="5"/>
      <c r="G154" s="4"/>
      <c r="H154" s="5"/>
      <c r="I154" s="4"/>
      <c r="J154" s="5"/>
      <c r="K154" s="4"/>
      <c r="L154" s="5"/>
    </row>
    <row r="155" spans="1:12">
      <c r="A155" s="4"/>
      <c r="B155" s="4"/>
      <c r="C155" s="4"/>
      <c r="D155" s="5"/>
      <c r="E155" s="4"/>
      <c r="F155" s="5"/>
      <c r="G155" s="4"/>
      <c r="H155" s="5"/>
      <c r="I155" s="4"/>
      <c r="J155" s="5"/>
      <c r="K155" s="4"/>
      <c r="L155" s="5"/>
    </row>
    <row r="156" spans="1:12">
      <c r="A156" s="4"/>
      <c r="B156" s="4"/>
      <c r="C156" s="4"/>
      <c r="D156" s="5"/>
      <c r="E156" s="4"/>
      <c r="F156" s="5"/>
      <c r="G156" s="4"/>
      <c r="H156" s="5"/>
      <c r="I156" s="4"/>
      <c r="J156" s="5"/>
      <c r="K156" s="4"/>
      <c r="L156" s="5"/>
    </row>
    <row r="157" spans="1:12">
      <c r="A157" s="4"/>
      <c r="B157" s="4"/>
      <c r="C157" s="4"/>
      <c r="D157" s="5"/>
      <c r="E157" s="4"/>
      <c r="F157" s="5"/>
      <c r="G157" s="4"/>
      <c r="H157" s="5"/>
      <c r="I157" s="4"/>
      <c r="J157" s="5"/>
      <c r="K157" s="4"/>
      <c r="L157" s="5"/>
    </row>
    <row r="158" spans="1:12">
      <c r="A158" s="4"/>
      <c r="B158" s="4"/>
      <c r="C158" s="4"/>
      <c r="D158" s="5"/>
      <c r="E158" s="4"/>
      <c r="F158" s="5"/>
      <c r="G158" s="4"/>
      <c r="H158" s="5"/>
      <c r="I158" s="4"/>
      <c r="J158" s="5"/>
      <c r="K158" s="4"/>
      <c r="L158" s="5"/>
    </row>
    <row r="159" spans="1:12">
      <c r="A159" s="4"/>
      <c r="B159" s="4"/>
      <c r="C159" s="4"/>
      <c r="D159" s="5"/>
      <c r="E159" s="4"/>
      <c r="F159" s="5"/>
      <c r="G159" s="4"/>
      <c r="H159" s="5"/>
      <c r="I159" s="4"/>
      <c r="J159" s="5"/>
      <c r="K159" s="4"/>
      <c r="L159" s="5"/>
    </row>
    <row r="160" spans="1:12">
      <c r="A160" s="4"/>
      <c r="B160" s="4"/>
      <c r="C160" s="4"/>
      <c r="D160" s="5"/>
      <c r="E160" s="4"/>
      <c r="F160" s="5"/>
      <c r="G160" s="4"/>
      <c r="H160" s="5"/>
      <c r="I160" s="4"/>
      <c r="J160" s="5"/>
      <c r="K160" s="4"/>
      <c r="L160" s="5"/>
    </row>
    <row r="161" spans="1:12">
      <c r="A161" s="4"/>
      <c r="B161" s="4"/>
      <c r="C161" s="4"/>
      <c r="D161" s="5"/>
      <c r="E161" s="4"/>
      <c r="F161" s="5"/>
      <c r="G161" s="4"/>
      <c r="H161" s="5"/>
      <c r="I161" s="4"/>
      <c r="J161" s="5"/>
      <c r="K161" s="4"/>
      <c r="L161" s="5"/>
    </row>
    <row r="162" spans="1:12">
      <c r="A162" s="4"/>
      <c r="B162" s="4"/>
      <c r="C162" s="4"/>
      <c r="D162" s="5"/>
      <c r="E162" s="4"/>
      <c r="F162" s="5"/>
      <c r="G162" s="4"/>
      <c r="H162" s="5"/>
      <c r="I162" s="4"/>
      <c r="J162" s="5"/>
      <c r="K162" s="4"/>
      <c r="L162" s="5"/>
    </row>
    <row r="163" spans="1:12">
      <c r="A163" s="4"/>
      <c r="B163" s="4"/>
      <c r="C163" s="4"/>
      <c r="D163" s="5"/>
      <c r="E163" s="4"/>
      <c r="F163" s="5"/>
      <c r="G163" s="4"/>
      <c r="H163" s="5"/>
      <c r="I163" s="4"/>
      <c r="J163" s="5"/>
      <c r="K163" s="4"/>
      <c r="L163" s="5"/>
    </row>
    <row r="164" spans="1:12">
      <c r="A164" s="4"/>
      <c r="B164" s="4"/>
      <c r="C164" s="4"/>
      <c r="D164" s="5"/>
      <c r="E164" s="4"/>
      <c r="F164" s="5"/>
      <c r="G164" s="4"/>
      <c r="H164" s="5"/>
      <c r="I164" s="4"/>
      <c r="J164" s="5"/>
      <c r="K164" s="4"/>
      <c r="L164" s="5"/>
    </row>
    <row r="165" spans="1:12">
      <c r="A165" s="4"/>
      <c r="B165" s="4"/>
      <c r="C165" s="4"/>
      <c r="D165" s="5"/>
      <c r="E165" s="4"/>
      <c r="F165" s="5"/>
      <c r="G165" s="4"/>
      <c r="H165" s="5"/>
      <c r="I165" s="4"/>
      <c r="J165" s="5"/>
      <c r="K165" s="4"/>
      <c r="L165" s="5"/>
    </row>
    <row r="166" spans="1:12">
      <c r="A166" s="4"/>
      <c r="B166" s="4"/>
      <c r="C166" s="4"/>
      <c r="D166" s="5"/>
      <c r="E166" s="4"/>
      <c r="F166" s="5"/>
      <c r="G166" s="4"/>
      <c r="H166" s="5"/>
      <c r="I166" s="4"/>
      <c r="J166" s="5"/>
      <c r="K166" s="4"/>
      <c r="L166" s="5"/>
    </row>
    <row r="167" spans="1:12">
      <c r="A167" s="4"/>
      <c r="B167" s="4"/>
      <c r="C167" s="4"/>
      <c r="D167" s="5"/>
      <c r="E167" s="4"/>
      <c r="F167" s="5"/>
      <c r="G167" s="4"/>
      <c r="H167" s="5"/>
      <c r="I167" s="4"/>
      <c r="J167" s="5"/>
      <c r="K167" s="4"/>
      <c r="L167" s="5"/>
    </row>
    <row r="168" spans="1:12">
      <c r="A168" s="4"/>
      <c r="B168" s="4"/>
      <c r="C168" s="4"/>
      <c r="D168" s="5"/>
      <c r="E168" s="4"/>
      <c r="F168" s="5"/>
      <c r="G168" s="4"/>
      <c r="H168" s="5"/>
      <c r="I168" s="4"/>
      <c r="J168" s="5"/>
      <c r="K168" s="4"/>
      <c r="L168" s="5"/>
    </row>
    <row r="169" spans="1:12">
      <c r="A169" s="4"/>
      <c r="B169" s="4"/>
      <c r="C169" s="4"/>
      <c r="D169" s="5"/>
      <c r="E169" s="4"/>
      <c r="F169" s="5"/>
      <c r="G169" s="4"/>
      <c r="H169" s="5"/>
      <c r="I169" s="4"/>
      <c r="J169" s="5"/>
      <c r="K169" s="4"/>
      <c r="L169" s="5"/>
    </row>
    <row r="170" spans="1:12">
      <c r="A170" s="4"/>
      <c r="B170" s="4"/>
      <c r="C170" s="4"/>
      <c r="D170" s="5"/>
      <c r="E170" s="4"/>
      <c r="F170" s="5"/>
      <c r="G170" s="4"/>
      <c r="H170" s="5"/>
      <c r="I170" s="4"/>
      <c r="J170" s="5"/>
      <c r="K170" s="4"/>
      <c r="L170" s="5"/>
    </row>
    <row r="171" spans="1:12">
      <c r="A171" s="4"/>
      <c r="B171" s="4"/>
      <c r="C171" s="4"/>
      <c r="D171" s="5"/>
      <c r="E171" s="4"/>
      <c r="F171" s="5"/>
      <c r="G171" s="4"/>
      <c r="H171" s="5"/>
      <c r="I171" s="4"/>
      <c r="J171" s="5"/>
      <c r="K171" s="4"/>
      <c r="L171" s="5"/>
    </row>
    <row r="172" spans="1:12">
      <c r="A172" s="4"/>
      <c r="B172" s="4"/>
      <c r="C172" s="4"/>
      <c r="D172" s="5"/>
      <c r="E172" s="4"/>
      <c r="F172" s="5"/>
      <c r="G172" s="4"/>
      <c r="H172" s="5"/>
      <c r="I172" s="4"/>
      <c r="J172" s="5"/>
      <c r="K172" s="4"/>
      <c r="L172" s="5"/>
    </row>
    <row r="173" spans="1:12">
      <c r="A173" s="4"/>
      <c r="B173" s="4"/>
      <c r="C173" s="4"/>
      <c r="D173" s="5"/>
      <c r="E173" s="4"/>
      <c r="F173" s="5"/>
      <c r="G173" s="4"/>
      <c r="H173" s="5"/>
      <c r="I173" s="4"/>
      <c r="J173" s="5"/>
      <c r="K173" s="4"/>
      <c r="L173" s="5"/>
    </row>
    <row r="174" spans="1:12">
      <c r="A174" s="4"/>
      <c r="B174" s="4"/>
      <c r="C174" s="4"/>
      <c r="D174" s="5"/>
      <c r="E174" s="4"/>
      <c r="F174" s="5"/>
      <c r="G174" s="4"/>
      <c r="H174" s="5"/>
      <c r="I174" s="4"/>
      <c r="J174" s="5"/>
      <c r="K174" s="4"/>
      <c r="L174" s="5"/>
    </row>
    <row r="175" spans="1:12">
      <c r="A175" s="4"/>
      <c r="B175" s="4"/>
      <c r="C175" s="4"/>
      <c r="D175" s="5"/>
      <c r="E175" s="4"/>
      <c r="F175" s="5"/>
      <c r="G175" s="4"/>
      <c r="H175" s="5"/>
      <c r="I175" s="4"/>
      <c r="J175" s="5"/>
      <c r="K175" s="4"/>
      <c r="L175" s="5"/>
    </row>
    <row r="176" spans="1:12">
      <c r="A176" s="4"/>
      <c r="B176" s="4"/>
      <c r="C176" s="4"/>
      <c r="D176" s="5"/>
      <c r="E176" s="4"/>
      <c r="F176" s="5"/>
      <c r="G176" s="4"/>
      <c r="H176" s="5"/>
      <c r="I176" s="4"/>
      <c r="J176" s="5"/>
      <c r="K176" s="4"/>
      <c r="L176" s="5"/>
    </row>
    <row r="177" spans="1:12">
      <c r="A177" s="4"/>
      <c r="B177" s="4"/>
      <c r="C177" s="4"/>
      <c r="D177" s="5"/>
      <c r="E177" s="4"/>
      <c r="F177" s="5"/>
      <c r="G177" s="4"/>
      <c r="H177" s="5"/>
      <c r="I177" s="4"/>
      <c r="J177" s="5"/>
      <c r="K177" s="4"/>
      <c r="L177" s="5"/>
    </row>
    <row r="178" spans="1:12">
      <c r="A178" s="4"/>
      <c r="B178" s="4"/>
      <c r="C178" s="4"/>
      <c r="D178" s="5"/>
      <c r="E178" s="4"/>
      <c r="F178" s="5"/>
      <c r="G178" s="4"/>
      <c r="H178" s="5"/>
      <c r="I178" s="4"/>
      <c r="J178" s="5"/>
      <c r="K178" s="4"/>
      <c r="L178" s="5"/>
    </row>
    <row r="179" spans="1:12">
      <c r="A179" s="4"/>
      <c r="B179" s="4"/>
      <c r="C179" s="4"/>
      <c r="D179" s="5"/>
      <c r="E179" s="4"/>
      <c r="F179" s="5"/>
      <c r="G179" s="4"/>
      <c r="H179" s="5"/>
      <c r="I179" s="4"/>
      <c r="J179" s="5"/>
      <c r="K179" s="4"/>
      <c r="L179" s="5"/>
    </row>
    <row r="180" spans="1:12">
      <c r="A180" s="4"/>
      <c r="B180" s="4"/>
      <c r="C180" s="4"/>
      <c r="D180" s="5"/>
      <c r="E180" s="4"/>
      <c r="F180" s="5"/>
      <c r="G180" s="4"/>
      <c r="H180" s="5"/>
      <c r="I180" s="4"/>
      <c r="J180" s="5"/>
      <c r="K180" s="4"/>
      <c r="L180" s="5"/>
    </row>
    <row r="181" spans="1:12">
      <c r="A181" s="4"/>
      <c r="B181" s="4"/>
      <c r="C181" s="4"/>
      <c r="D181" s="5"/>
      <c r="E181" s="4"/>
      <c r="F181" s="5"/>
      <c r="G181" s="4"/>
      <c r="H181" s="5"/>
      <c r="I181" s="4"/>
      <c r="J181" s="5"/>
      <c r="K181" s="4"/>
      <c r="L181" s="5"/>
    </row>
    <row r="182" spans="1:12">
      <c r="A182" s="4"/>
      <c r="B182" s="4"/>
      <c r="C182" s="4"/>
      <c r="D182" s="5"/>
      <c r="E182" s="4"/>
      <c r="F182" s="5"/>
      <c r="G182" s="4"/>
      <c r="H182" s="5"/>
      <c r="I182" s="4"/>
      <c r="J182" s="5"/>
      <c r="K182" s="4"/>
      <c r="L182" s="5"/>
    </row>
    <row r="183" spans="1:12">
      <c r="A183" s="4"/>
      <c r="B183" s="4"/>
      <c r="C183" s="4"/>
      <c r="D183" s="5"/>
      <c r="E183" s="4"/>
      <c r="F183" s="5"/>
      <c r="G183" s="4"/>
      <c r="H183" s="5"/>
      <c r="I183" s="4"/>
      <c r="J183" s="5"/>
      <c r="K183" s="4"/>
      <c r="L183" s="5"/>
    </row>
    <row r="184" spans="1:12">
      <c r="A184" s="4"/>
      <c r="B184" s="4"/>
      <c r="C184" s="4"/>
      <c r="D184" s="5"/>
      <c r="E184" s="4"/>
      <c r="F184" s="5"/>
      <c r="G184" s="4"/>
      <c r="H184" s="5"/>
      <c r="I184" s="4"/>
      <c r="J184" s="5"/>
      <c r="K184" s="4"/>
      <c r="L184" s="5"/>
    </row>
    <row r="185" spans="1:12">
      <c r="A185" s="4"/>
      <c r="B185" s="4"/>
      <c r="C185" s="4"/>
      <c r="D185" s="5"/>
      <c r="E185" s="4"/>
      <c r="F185" s="5"/>
      <c r="G185" s="4"/>
      <c r="H185" s="5"/>
      <c r="I185" s="4"/>
      <c r="J185" s="5"/>
      <c r="K185" s="4"/>
      <c r="L185" s="5"/>
    </row>
    <row r="186" spans="1:12">
      <c r="A186" s="4"/>
      <c r="B186" s="4"/>
      <c r="C186" s="4"/>
      <c r="D186" s="5"/>
      <c r="E186" s="4"/>
      <c r="F186" s="5"/>
      <c r="G186" s="4"/>
      <c r="H186" s="5"/>
      <c r="I186" s="4"/>
      <c r="J186" s="5"/>
      <c r="K186" s="4"/>
      <c r="L186" s="5"/>
    </row>
    <row r="187" spans="1:12">
      <c r="A187" s="4"/>
      <c r="B187" s="4"/>
      <c r="C187" s="4"/>
      <c r="D187" s="5"/>
      <c r="E187" s="4"/>
      <c r="F187" s="5"/>
      <c r="G187" s="4"/>
      <c r="H187" s="5"/>
      <c r="I187" s="4"/>
      <c r="J187" s="5"/>
      <c r="K187" s="4"/>
      <c r="L187" s="5"/>
    </row>
    <row r="188" spans="1:12">
      <c r="A188" s="4"/>
      <c r="B188" s="4"/>
      <c r="C188" s="4"/>
      <c r="D188" s="5"/>
      <c r="E188" s="4"/>
      <c r="F188" s="5"/>
      <c r="G188" s="4"/>
      <c r="H188" s="5"/>
      <c r="I188" s="4"/>
      <c r="J188" s="5"/>
      <c r="K188" s="4"/>
      <c r="L188" s="5"/>
    </row>
  </sheetData>
  <sheetProtection sort="0" autoFilter="0"/>
  <mergeCells count="7">
    <mergeCell ref="C2:G2"/>
    <mergeCell ref="C4:G4"/>
    <mergeCell ref="C6:G6"/>
    <mergeCell ref="E60:G60"/>
    <mergeCell ref="K60:L60"/>
    <mergeCell ref="E61:G61"/>
    <mergeCell ref="K61:L61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1er Trim.</vt:lpstr>
      <vt:lpstr>'Ejec. 1er Trim.'!Área_de_impresión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TERMINAL</cp:lastModifiedBy>
  <dcterms:created xsi:type="dcterms:W3CDTF">2023-11-13T19:50:57Z</dcterms:created>
  <dcterms:modified xsi:type="dcterms:W3CDTF">2023-11-13T19:51:14Z</dcterms:modified>
</cp:coreProperties>
</file>